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1CDE75D4-DB92-4909-BE89-3303D8B2F4D4}" xr6:coauthVersionLast="47" xr6:coauthVersionMax="47" xr10:uidLastSave="{00000000-0000-0000-0000-000000000000}"/>
  <bookViews>
    <workbookView xWindow="28680" yWindow="-120" windowWidth="29040" windowHeight="17640" xr2:uid="{00000000-000D-0000-FFFF-FFFF00000000}"/>
  </bookViews>
  <sheets>
    <sheet name="Liste der Vorhaben" sheetId="1" r:id="rId1"/>
    <sheet name="Legende" sheetId="5" r:id="rId2"/>
  </sheets>
  <externalReferences>
    <externalReference r:id="rId3"/>
  </externalReferences>
  <definedNames>
    <definedName name="_xlnm._FilterDatabase" localSheetId="0" hidden="1">'Liste der Vorhaben'!$A$9:$AL$10</definedName>
    <definedName name="_xlnm.Print_Titles" localSheetId="0">'Liste der Vorhaben'!$8:$9</definedName>
    <definedName name="Vorgang">[1]Datenquellen!$A$2:$A$12</definedName>
    <definedName name="Zuweisungen">[1]Datenquellen!$A$16:$A$19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9" i="1" l="1"/>
  <c r="AH48" i="1"/>
  <c r="AI48" i="1" s="1"/>
  <c r="AH47" i="1"/>
  <c r="AH46" i="1"/>
  <c r="AH45" i="1"/>
  <c r="AH44" i="1"/>
  <c r="AH43" i="1"/>
  <c r="AG49" i="1"/>
  <c r="AG48" i="1"/>
  <c r="AG47" i="1"/>
  <c r="AG46" i="1"/>
  <c r="AG45" i="1"/>
  <c r="AG44" i="1"/>
  <c r="AG43" i="1"/>
  <c r="AF49" i="1"/>
  <c r="AF48" i="1"/>
  <c r="AF47" i="1"/>
  <c r="AF46" i="1"/>
  <c r="AF45" i="1"/>
  <c r="AF44" i="1"/>
  <c r="AF43" i="1"/>
  <c r="AI43" i="1" l="1"/>
  <c r="AI44" i="1"/>
  <c r="AI45" i="1"/>
  <c r="AI49" i="1"/>
  <c r="AI46" i="1"/>
  <c r="AI47" i="1"/>
  <c r="AH50" i="1"/>
  <c r="AF50" i="1" l="1"/>
  <c r="AG50" i="1"/>
  <c r="AI50" i="1" l="1"/>
</calcChain>
</file>

<file path=xl/sharedStrings.xml><?xml version="1.0" encoding="utf-8"?>
<sst xmlns="http://schemas.openxmlformats.org/spreadsheetml/2006/main" count="1176" uniqueCount="436">
  <si>
    <t>LP</t>
  </si>
  <si>
    <t>PP1</t>
  </si>
  <si>
    <t>PP2</t>
  </si>
  <si>
    <t>PP4</t>
  </si>
  <si>
    <t>PP6</t>
  </si>
  <si>
    <t>PP8</t>
  </si>
  <si>
    <t>Zusammenfassung des Vorhabens</t>
  </si>
  <si>
    <t>Vorhabens-beginn</t>
  </si>
  <si>
    <t>Vorhabens-ende</t>
  </si>
  <si>
    <t>Land</t>
  </si>
  <si>
    <t>Ort des Vorhabens</t>
  </si>
  <si>
    <t>DE/
CZ</t>
  </si>
  <si>
    <t>Interventionskategorie</t>
  </si>
  <si>
    <t>PP3</t>
  </si>
  <si>
    <t>PP5</t>
  </si>
  <si>
    <t>PP7</t>
  </si>
  <si>
    <t>Shrnutí obsahu projektu</t>
  </si>
  <si>
    <t>Zahájení projektu</t>
  </si>
  <si>
    <t>Ukončení projektu</t>
  </si>
  <si>
    <t>Země</t>
  </si>
  <si>
    <t>Místo realizace projektu</t>
  </si>
  <si>
    <t>Kategorie zásahů (intervencí)</t>
  </si>
  <si>
    <t>Datum der letzten Aktualisierung / Datum poslední aktualizace:</t>
  </si>
  <si>
    <t>PP9</t>
  </si>
  <si>
    <t>DE</t>
  </si>
  <si>
    <t>CZ</t>
  </si>
  <si>
    <t>Reg-Nr.</t>
  </si>
  <si>
    <t>Interventions-kategorie</t>
  </si>
  <si>
    <t>Dresden, Stadt</t>
  </si>
  <si>
    <t>Anzahl</t>
  </si>
  <si>
    <t>Bezeichnung</t>
  </si>
  <si>
    <t>Označení</t>
  </si>
  <si>
    <t>Počet</t>
  </si>
  <si>
    <t>Gesamt / Celkem</t>
  </si>
  <si>
    <t>Ústecký kraj</t>
  </si>
  <si>
    <t>DE/CZ</t>
  </si>
  <si>
    <t>PP10</t>
  </si>
  <si>
    <t>Hochschule für Bildende Künste Dresden</t>
  </si>
  <si>
    <t>Liste der Vorhaben / Seznam projektů</t>
  </si>
  <si>
    <t>101006866821</t>
  </si>
  <si>
    <t>166</t>
  </si>
  <si>
    <t>SZ 4.6</t>
  </si>
  <si>
    <t>Gemeinsamer Schutz und Dokumentation des Kulturerbes des Erzgebirges</t>
  </si>
  <si>
    <t>Společná ochrana a dokumentace kulturního dědictví Krušnohoří</t>
  </si>
  <si>
    <t>Ein Schlüssel zur langfristigen Erhaltung des reichen Bestandes an mittelalterlicher Sakralkunst in der Region ist die Erfassung, d.h. die ausführliche Dokumentation und die wissenschaftliche Untersuchung als Grundlage für eine sachgerechte Konservierung der Objekte sowie die Bewusstseinsvermittlung für diese kulturellen Schätze sowohl bei den Einwohnern als auch bei den Besuchern. Das Projekt bietet beiden Regionen eine Unterstützung zur Bewältigung dieser umfangreichen Verpflichtungen. Die Vermittlung der Projektergebnisse an die breite Öffentlichkeit soll auch zukünftige Generationen für die umfangreichen Erhaltungsaufgaben zur Bewahrung des gemeinsamen kulturellen Erbes in einem geeinten Europa sensibilisieren. 
Das Projekt baut die Zusammenarbeit zwischen den beteiligten Institutionen durch Einrichtung und Nutzung eines gemeinsamen digitalen Arbeitswerkzeugs aus und setzt dies zur Sicherung und Pflege des Kulturguts wie auch zur weiterführenden Erforschung des Kulturraums der Montanregion Erzgebirge ein. Mit der Etablierung einheitlicher fachlicher Standards werden das Netzwerk der Kunstguterhaltung, Museumsarbeit und Denkmalpflege gestärkt und die Fachkapazitäten in der Region ausgebaut und gefördert.</t>
  </si>
  <si>
    <t>Jak v Sasku, tak na území Ústeckého kraje se dochoval rozsáhlý fond pozdně středověkých výtvarných děl (sochy a obrazy). Udržitelné zabezpečení, zachování a prezentace tohoto kulturního bohatství představuje pro oba regiony velkou výzvu. Klíčem úspěchu je evidence předmětů, tzn. jejich podrobné zdokumentování, vědecký výzkum, zprostředkování výsledků průzkumu a konzervování předmětů. Projekt má pro oba regiony představovat podporu v jejich snaze vypořádat se s těmito nelehkými úkoly. Zprostředkování výsledků projektu široké veřejnosti přispěje ke zvýšení povědomí také budoucích generací o rozsáhlých úkolech souvisejících se zachováním společného kulturního dědictví v jednotné Evropě. Získané informace o sbírkových fondech zasazené do historického kontextu podpoří další rozvoj nabídky cestovního ruchu v regionu.
Projekt rozšíří partnerskou spolupráci mezi zúčastněnými institucemi, a to formou zřízení a využití společného digitálního pracovního nástroje, což přispěje k zajištění a péči o sbírkové předměty a k dalšímu výzkumu společného kulturního prostoru v rámci hornické oblasti Krušnohoří. Projekt se zasazuje o zavedení jednotných odborných standardů, posiluje spolupráci v oblasti zachování kulturních statků, muzejnictví a památkové péče a podporuje rozvoj odborných kapacit na obou stranách hranice.</t>
  </si>
  <si>
    <t>Europäischer Fonds für regionale Entwicklung (EFRE)</t>
  </si>
  <si>
    <t>StellenID</t>
  </si>
  <si>
    <t>Fond</t>
  </si>
  <si>
    <t>Interreg Sachsen – Tschechien 2021-2027 / Interreg Česko – Sasko 2021–2027</t>
  </si>
  <si>
    <t>Unterstützung von Innovationsclustern, auch zwischen Unternehmen, Forschungseinrichtungen und öffentlichen Stellen sowie Netzwerken, die vor allem KMU zugutekommen</t>
  </si>
  <si>
    <t>Podpora inovačních klastrů, mj. mezi podniky, výzkumnými organizacemi a veřejnými orgány a podnikatelskými sítěmi, které jsou prospěšné především pro malé a střední podniky</t>
  </si>
  <si>
    <t>Technologietransfer und Zusammenarbeit zwischen Unternehmen, Forschungszentren und dem Hochschulbereich</t>
  </si>
  <si>
    <t>Přenos technologií a spolupráce mezi podniky, výzkumnými středisky a vysokoškolským sektorem</t>
  </si>
  <si>
    <t>Forschungs- und Innovationsprozesse, Technologietransfer und Zusammenarbeit zwischen Unternehmen, Forschungszentren und Hochschulen mit dem Schwerpunkt auf CO2-armer Wirtschaft, Resilienz und Anpassung an den Klimawandel</t>
  </si>
  <si>
    <t>Výzkumné a inovační procesy, přenos technologií a spolupráce mezi podniky, výzkumnými středisky a univerzitami se zaměřením na nízkouhlíkové hospodářství, odolnost vůči změně klimatu a přizpůsobování se změně klimatu</t>
  </si>
  <si>
    <t>Maßnahmen zur Anpassung an den Klimawandel und Vorbeugung und Bewältigung klimabezogener Risiken: Hochwasser und Erdrutsche (wie etwa Sensibilisierungsmaßnahmen, Einrichtungen im Bereich Katastrophenschutz und -bewältigung, Infrastrukturanlagen sowie ökosystembasierte Ansätze)</t>
  </si>
  <si>
    <t>Opatření pro přizpůsobování se změně klimatu, předcházení rizikům a řízení rizik souvisejících s oblastí klimatu: povodně a sesuvy půdy (včetně zvyšování povědomí, civilní ochrany a systémů řízení katastrof, infrastruktury a ekosystémových přístupů)</t>
  </si>
  <si>
    <t>Maßnahmen zur Anpassung an den Klimawandel und Vorbeugung und Bewältigung klimabezogener Risiken: Brände (wie etwa Sensibilisierungsmaßnahmen, Einrichtungen im Bereich Katastrophenschutz und -bewältigung, Infrastrukturanlagen sowie ökosystembasierte Ansätze)</t>
  </si>
  <si>
    <t>Opatření pro přizpůsobování se změně klimatu, předcházení rizikům a řízení rizik souvisejících s oblastí klimatu: požáry (včetně zvyšování povědomí, civilní ochrany a systémů řízení katastrof infrastruktury a ekosystémových přístupů)</t>
  </si>
  <si>
    <t>Maßnahmen zur Anpassung an den Klimawandel und Vorbeugung und Bewältigung klimabezogener Risiken: andere, z. B. Stürme und Dürren (wie etwa Sensibilisierungsmaßnahmen, Einrichtungen im Bereich Katastrophenschutz und -bewältigung, Infrastrukturanlagen sowie ökosystembasierte Ansätze)</t>
  </si>
  <si>
    <t>Opatření pro přizpůsobování se změně klimatu, předcházení rizikům a řízení rizik souvisejících s oblastí klimatu: jiné, například bouře a sucha (včetně zvyšování povědomí, civilní ochrany a systémů řízení katastrof, infrastruktury a ekosystémových přístupů)</t>
  </si>
  <si>
    <t>Vorbeugung und Bewältigung von nicht mit dem Klima verbundenen naturbedingten Risiken (z. B. Erdbeben) und mit menschlichen Tätigkeiten verbundenen Risiken (z. B. technisch bedingte Unfälle), wie etwa Sensibilisierungsmaßnahmen, Einrichtungen im Bereich Katastrophenschutz und -bewältigung, Infrastrukturanlagen sowie ökosystembasierte Ansätze</t>
  </si>
  <si>
    <t>Předcházení rizikům a řízení přírodních rizik nesouvisejících se změnou klimatu (například zemětřesení) a rizik souvisejících s lidskou činností (například technologických nehod), včetně zvyšování povědomí, civilní ochrany a systémů řízení katastrof, infrastruktury a ekosystémových přístupů</t>
  </si>
  <si>
    <t>Wasserbewirtschaftung und Schutz von Wasserreserven (einschließlich Bewirtschaftung von Wassereinzugsgebieten, Maßnahmen zur Anpassung an den Klimawandel, Wiederverwendung und Leckageverringerung)</t>
  </si>
  <si>
    <t>Hospodaření s vodou a ochrana vodních zdrojů (včetně správy povodí, zvláštních opatření pro přizpůsobování se změně klimatu, opětovného využívání a snižování úniků)</t>
  </si>
  <si>
    <t>Naturschutz und Schutz der biologischen Vielfalt, Naturerbe und natürliche Ressourcen, grüne und blaue Infrastruktureinrichtungen</t>
  </si>
  <si>
    <t>Ochrana přírody a biologické rozmanitosti, přírodní dědictví a zdroje, zelená a modrá infrastruktura</t>
  </si>
  <si>
    <t>Infrastruktur für den Fahrradverkehr</t>
  </si>
  <si>
    <t>Cyklistická infrastruktura</t>
  </si>
  <si>
    <t>Unterstützung der frühkindlichen Betreuung, Bildung und Erziehung (mit Ausnahme von Infrastrukturanlagen)</t>
  </si>
  <si>
    <t>Podpora předškolního vzdělávání a péče (vyjma infrastruktury)</t>
  </si>
  <si>
    <t>Unterstützung der Primar- und Sekundarschulbildung (mit Ausnahme von Infrastrukturanlagen)</t>
  </si>
  <si>
    <t>Podpora primárního až sekundárního vzdělávání (vyjma infrastruktury)</t>
  </si>
  <si>
    <t>Unterstützung der tertiären Bildung (mit Ausnahme von Infrastrukturanlagen)</t>
  </si>
  <si>
    <t>Podpora terciárního vzdělávání (vyjma infrastruktury)</t>
  </si>
  <si>
    <t>Unterstützung der Erwachsenenbildung (mit Ausnahme von Infrastrukturanlagen)</t>
  </si>
  <si>
    <t>Podpora vzdělávání dospělých (vyjma infrastruktury)</t>
  </si>
  <si>
    <t>Schutz, Entwicklung und Förderung öffentlicher touristischer Ressourcen und Dienstleistungen</t>
  </si>
  <si>
    <t>Ochrana, rozvoj a podpora veřejných objektů cestovního ruchu a služeb cestovního ruchu</t>
  </si>
  <si>
    <t>Schutz, Entwicklung und Förderung des kulturellen Erbes und von kulturellen Angeboten</t>
  </si>
  <si>
    <t>Ochrana, rozvoj a podpora kulturního dědictví a kulturních služeb</t>
  </si>
  <si>
    <t>Verbesserung der Zusammenarbeit mit Partnern innerhalb und außerhalb des Mitgliedstaats</t>
  </si>
  <si>
    <t>Zlepšování spolupráce s partnery v rámci členského státu i mimo něj</t>
  </si>
  <si>
    <t>Verbesserung der institutionellen Kapazitäten von Behörden und Interessenträgern für die Umsetzung von Projekten und Initiativen im Bereich der territorialen Zusammenarbeit in einem grenzübergreifenden, transnationalen, maritimen und interregionalen Kontext</t>
  </si>
  <si>
    <t>Posilování institucionální kapacity orgánů veřejné správy a zúčastněných stran provádět projekty a iniciativy územní spolupráce v přeshraničním, nadnárodním, námořním a meziregionálním kontextu</t>
  </si>
  <si>
    <t>Specifický cíl</t>
  </si>
  <si>
    <t>Steigerung des nachhaltigen Wachstums und der Wettbewerbsfähigkeit von KMU sowie Schaffung von Arbeitsplätzen in KMU, unter anderem durch produktive Investitionen</t>
  </si>
  <si>
    <t>SZ 1.3</t>
  </si>
  <si>
    <t>Posilování udržitelného růstu a konkurenceschopnosti malých a středních podniků a vytváření pracovních míst v malých a středních podnicích, mimo jiné pomocí produktivních investic</t>
  </si>
  <si>
    <t>SZ 2.4</t>
  </si>
  <si>
    <t>Podpora přizpůsobení se změně klimatu, prevence rizika katastrof a odolnosti vůči nim, s přihlédnutím k ekosystémovým přístupům</t>
  </si>
  <si>
    <t>SZ 2.7</t>
  </si>
  <si>
    <t>Posilování ochrany a zachování přírody, biologické rozmanitosti a zelené infrastruktury, a to i v městských oblastech, a omezování všech forem znečištění
městských oblastí, a snížení všech forem znečištění</t>
  </si>
  <si>
    <t>SZ 4.2</t>
  </si>
  <si>
    <t>Verbesserung des gleichberechtigten Zugangs zu inklusiven und hochwertigen Dienstleistungen in den Bereichen allgemeine und berufliche Bildung sowie lebenslanges Lernen durch Entwicklung barrierefreier Infrastruktur, auch durch Förderung der Resilienz des Fern- und Online-Unterrichts in der allgemeinen und beruflichen Bildung</t>
  </si>
  <si>
    <t>Zlepšování rovného přístupu k inkluzivním a kvalitním službám v oblasti vzdělávání, odborné přípravy a celoživotního učení pomocí rozvoje přístupné infrastruktury, mimo jiné posilováním odolnosti pro distanční a online vzdělávání a odbornou přípravu</t>
  </si>
  <si>
    <t>Stärkung der Rolle, die Kultur und nachhaltiger Tourismus für die Wirtschaftsentwicklung, die soziale Inklusion und die soziale Innovation spielen</t>
  </si>
  <si>
    <t>Posilování úlohy kultury a udržitelného cestovního ruchu v hospodářském rozvoji, sociálním začleňování a sociálních inovacích</t>
  </si>
  <si>
    <t>ISO 6.2</t>
  </si>
  <si>
    <t>Verbesserung der Effizienz der öffentlichen Verwaltungsstellen durch Förderung der Zusammenarbeit auf den Gebieten Recht und Verwaltung sowie der Zusammenarbeit zwischen Bürgerinnen und Bürgern einerseits und den Institutionen andererseits mit dem Ziel der Beseitigung rechtlicher und sonstiger Hindernisse in Grenzregionen</t>
  </si>
  <si>
    <t>Zvýšení efektivnosti veřejné správy podporou právní a správní spolupráce a spolupráce mezi občany, aktéry občanské společnosti a orgány, zejména s cílem vyřešit právní a jiné překážky v příhraničních regionech</t>
  </si>
  <si>
    <t>ISO 6.3</t>
  </si>
  <si>
    <t>Aufbau von gegenseitigem Vertrauen, insbesondere durch Förderung von Kontakten zwischen den 
Bevölkerungen</t>
  </si>
  <si>
    <t>Budování vzájemné důvěry, zejména podporou akcí „people to people“</t>
  </si>
  <si>
    <t>Förderung der Anpassung an den Klimawandel und der Katastrophenprävention und der Katastrophenresilienz unter Berücksichtigung von ökosystem-
basierten Ansätzen</t>
  </si>
  <si>
    <t>Verbesserung des Schutzes und der Erhaltung der Natur, der biologischen Vielfalt und der grünen Infrastruktur einschl. in städtischen Gebieten sowie Verringerung aller Formen von Umweltverschmutzung</t>
  </si>
  <si>
    <t>Spezifisches Ziel</t>
  </si>
  <si>
    <t>Bewilligter Zuschuss (EU)</t>
  </si>
  <si>
    <t>Spezi-fisches Ziel</t>
  </si>
  <si>
    <t>Reg. č.</t>
  </si>
  <si>
    <t>Název projektu</t>
  </si>
  <si>
    <t>Bezeichnung des Vorhabens</t>
  </si>
  <si>
    <t>Gesamtbetrag förderfähige Kosten</t>
  </si>
  <si>
    <t>Celkové způsobilé náklady</t>
  </si>
  <si>
    <t>Schválená dotace (EU)</t>
  </si>
  <si>
    <t>ID schval. místa</t>
  </si>
  <si>
    <t>Gesamt (pro spezifischem Ziel)</t>
  </si>
  <si>
    <t>Celkem (za specifický cíl)</t>
  </si>
  <si>
    <t>PLZ des Vorhabens</t>
  </si>
  <si>
    <t>01307</t>
  </si>
  <si>
    <t>PSČ 
realizace projektu</t>
  </si>
  <si>
    <t>Fonds</t>
  </si>
  <si>
    <t>Legende zur Liste der Vorhaben</t>
  </si>
  <si>
    <t>Vysvětlivky k seznamu projektů</t>
  </si>
  <si>
    <t>Opatření</t>
  </si>
  <si>
    <t>Maßnahme</t>
  </si>
  <si>
    <t xml:space="preserve">M 1.1 </t>
  </si>
  <si>
    <t xml:space="preserve">M 1.2 </t>
  </si>
  <si>
    <t>Podpora zapojení malých a středních podniků do výzkumu a inovací</t>
  </si>
  <si>
    <t>Verbesserung der Einbindung von KMU in Forschung und Innovation</t>
  </si>
  <si>
    <t>Auf- und Ausbau von Netzwerkaktivitäten und Dienstleistungen für KMU</t>
  </si>
  <si>
    <t>Vytváření a rozšiřování kooperačních sítí a služeb pro malé a střední podniky</t>
  </si>
  <si>
    <t>Vorbeugung, Minderung und Bewältigung von Umweltrisiken sowie Risiken, die durch den Klimawandel entstehen</t>
  </si>
  <si>
    <t>M 2.2</t>
  </si>
  <si>
    <t>M 2.3</t>
  </si>
  <si>
    <t>M 3.1</t>
  </si>
  <si>
    <t>M 3.2</t>
  </si>
  <si>
    <t>M 3.3</t>
  </si>
  <si>
    <t>M 3.5</t>
  </si>
  <si>
    <t>M 3.6</t>
  </si>
  <si>
    <t>M 4.1</t>
  </si>
  <si>
    <t>M 4.3</t>
  </si>
  <si>
    <t>M 2.1</t>
  </si>
  <si>
    <t>Prevence, zmírňování a řešení dopadů environmentálních rizik způsobených změnou klimatu</t>
  </si>
  <si>
    <t>Intensivierung der Zusammenarbeit im Bereich Brandschutz, Rettungswesen und Katastrophenschutz</t>
  </si>
  <si>
    <t>Zintenzivnění spolupráce v oblasti požární ochrany, zdravotnických záchranných služeb a civilní ochrany</t>
  </si>
  <si>
    <t>Erhalt und Wiederherstellung der biologischen Vielfalt, Entwicklung der grünen Infrastruktur sowie Verdrängung invasiver Arten</t>
  </si>
  <si>
    <t>Zachování a obnovení biologické rozmanitosti, rozvoj zelené infrastruktury a potlačování invazních druhů</t>
  </si>
  <si>
    <t>Frühkindliche Bildung</t>
  </si>
  <si>
    <t>Předškolní vzdělávání</t>
  </si>
  <si>
    <t>Schulische und außerschulische Bildungsangebote</t>
  </si>
  <si>
    <t>Nabídky školního a mimoškolního vzdělávání</t>
  </si>
  <si>
    <t>Berufliche Aus- und Weiterbildung, Qualifikation von Fachkräften</t>
  </si>
  <si>
    <t>Odborné vzdělávání a příprava a následné vzdělávání, zvyšování kvalifikace odborných pracovníků</t>
  </si>
  <si>
    <t>Kooperation von Hochschulen und Berufsakademien</t>
  </si>
  <si>
    <t xml:space="preserve">M 3.4 </t>
  </si>
  <si>
    <t>Spolupráce vysokých škol a profesních akademií</t>
  </si>
  <si>
    <t>Aufwertung der gemeinsamen Tourismusregion</t>
  </si>
  <si>
    <t>Zkvalitnění cestovního ruchu ve společném regionu</t>
  </si>
  <si>
    <t>Bewahrung, Pflege und Vermittlung des Kulturerbes</t>
  </si>
  <si>
    <t>Zachování, ochrana a zpřístupnění kulturního dědictví veřejnosti</t>
  </si>
  <si>
    <t>Verbesserung der Zusammenarbeit von Behörden, Gerichten, öffentlichen und staatlichen Einrichtungen und Institutionen</t>
  </si>
  <si>
    <t>Zlepšení spolupráce mezi úřady, soudy, veřejnými a státními institucemi a dalšími subjekty</t>
  </si>
  <si>
    <t xml:space="preserve">M 4.2 </t>
  </si>
  <si>
    <t>Přeshraniční strategie</t>
  </si>
  <si>
    <t>Begegnungsprojekte</t>
  </si>
  <si>
    <t>Projekty zaměřené na setkávání</t>
  </si>
  <si>
    <t>Grenzübergreifende Strategien</t>
  </si>
  <si>
    <t>EFRE / EFRR</t>
  </si>
  <si>
    <t>Evropský fond pro regionální rozvoj (EFRR)</t>
  </si>
  <si>
    <t xml:space="preserve">Kofinanzie-rungssatz EU </t>
  </si>
  <si>
    <t>Sazba kofinancování</t>
  </si>
  <si>
    <t>Kofinanzie-rungssatz EU in %</t>
  </si>
  <si>
    <t>Sazba kofinanco-vání v %</t>
  </si>
  <si>
    <t>101006866091</t>
  </si>
  <si>
    <t>149</t>
  </si>
  <si>
    <t>Společnost pro Jizerské hory, o. p. s.</t>
  </si>
  <si>
    <t>Naturschutzstation "Östliche Oberlausitz" e.V.</t>
  </si>
  <si>
    <t>Grenzenlose Natur</t>
  </si>
  <si>
    <t>Příroda bez hranic</t>
  </si>
  <si>
    <t>Zwei Organisationen aus CZ und DE werden in dem Projekt zusammenarbeiten. Zusammen werden sie neue Bildungsprogramme entwickeln. Jedes Programm besteht aus drei Projekttagen. Ein Tag findet in DE, der zweite in CZ und der dritte Tag an einem interessanten Ort im Grenzgebiet statt, je nach Thema und Aufgabenstellung. Die Teilnehmer werden im Rahmen des Programms lernen, Umweltanalysen vorzunehmen, Forschungsaufträge auszuführen und sich regionalspezifisch fortzubilden Ein weiterer Schwerpunkt liegt auf praktischen Outdoor-Aktivitäten und dem Einsatz digitaler Technologien. Insgesamt werden 5 dreitägige Konzepte zu verschiedenen Themen (Wiesen, Wasser, Wetter und Klima, CO2, Wälder) entwickelt. Alle Programme und ihre Materialien werden zweisprachig erstellt und gemeinsam von Jugendlichen aus CZ und Sachsen angewendet. Im ersten Jahr werden die Programme pilotgetestet und anschließend evaluiert. Im zweiten Jahr können die gegebenenfalls modifizierten Programme zweimal implementiert werden, sodass sich insgesamt 45 Projekttage ergeben. Darüber hinaus werden 2 Seminare für Lehrer zu den im Projekt behandelten Themen durchgeführt. Die im Rahmen der Seminare erworbenen Fähigkeiten zur Umweltbildung mit digitalen Hilfsmitteln sollen im letzten Projektjahr mit Jugendgruppen angewendet werden, indem digitale Bildungsrouten im Grenzgebiet erstellt werden. Diese zweisprachigen Angebote werden dann mit deutsch-tschechischen Gruppen gemeinsam genutzt und der Öffentlichkeit präsentiert.</t>
  </si>
  <si>
    <t>V projektu budou spolupracovat dvě organizace z ČR a Německa a budou společně vyvíjet nové výukové programy. Každý program se bude skládat ze tří projektových dnů. Jeden den bude probíhat v Německu, druhý v ČR a třetí v zajímavé lokalitě v pohraničí v závislosti na konkrétním tématu a řešeném problému. Při tvorbě programů bude využita metodika environmentální interpretace, badatelského vyučování i místně zakotveného učení. Bude také kladen důraz na praktické činnosti v přírodě a využití digitálních technologií. 
Celkem bude vyvinuto 5 trojdenních výukových programů na různá témata (Louky, Voda, Počasí a klima, CO2, Lesy). Všechny programy a podklady k nim (metodiky, pracovní listy,pomůcky atd.) budou dvojjazyčné a budou se jich účastnit společně mladí lidé z Česka a Saska.  
V prvním roce budou programy pilotně otestovány, následně vyhodnoceny, upraveny a v druhém roce bude dvakrát realizována finální verze. Celkem tedy proběhne 45 projektových dnů. 
Dále budou realizovány 2 semináře pro učitele a další vzdělavatele na témata řešená v projektu. Na seminářích získané dovednosti o environmentální výchově s využitím digitálních prostředků využijí v posledním projektovém roce (2025/26) skupiny mládeže, které vytvoří digitální vzdělávací trasy v příhraničí. Tuto dvojjazyčnou nabídku mohou společně využívat německo-české skupiny a bude k dispozici veřejnosti.</t>
  </si>
  <si>
    <t>460 01</t>
  </si>
  <si>
    <t>Liberec (nečleněné město)</t>
  </si>
  <si>
    <t>101006866461</t>
  </si>
  <si>
    <t>ChemCats Chemnitz e.V.</t>
  </si>
  <si>
    <t>BK Lvice Litoměřice z.s.</t>
  </si>
  <si>
    <t>Gemeinsam dribbeln über die Grenzen hinweg</t>
  </si>
  <si>
    <t>Driblingem společně přes hranice</t>
  </si>
  <si>
    <t>Zwei Mädchenvereine haben sich hier zusammengefunden um regelmäßige jährliche Treffen der Nachwuchsbasketballerinnen aus Litoměřice und Chemnitz, Erfahrungsaustausch und gemeinsame TrainerInnenworkshops durchzuführen. Von den "Minis" über bis hin zu Juniorinnen (10-17Jahre) werden etablierte nationale Veranstaltungen wie Sportakademie, Trainingslager und Turniere zu viel größeren sächsisch-tschechischen Veranstaltungen. Eine Methodik zum Vergleich von Trainingsmethoden in Tschechien und Sachsen wird erstellt
Der Projektstart findet auf einer Sportakademie in Litoměřice statt. Während der Treffen werden gemeinsame Aktivitäten durchgeführt um gemeinsam das Fördergebiet kennenzulernen und erfahren mehr über das Nachbarland durch eine Stadtführung in beiden Städten, eine Fahrt mit dem Schiff und den Inlines entlang der Elbe, einen Besuch der Festung Theresienstadt, der Chemnitzer Synagoge, eine Fahrt mit der historischen Straßenbahn. Traditionen des Nachbarlandes wie Ostern, Nikolaus, Weihnachten usw. werden erklärt und gemeinsam miterlebt. Die gemeinsame Präsentation der tschechischen, sächsischen und sächsisch-tschechischen Mannschaften findet bei internationalen Turnieren in Berlin statt. Das Projekt wird in 2025 in Chemnitz während der Kulturhauptstadt Europas beim 4 Nationenturnier und 3x3 OpenAir Turnier präsentiert. Den Abschluss des Projekts bildet eine außergewöhnliche Sportakademie in Oberwiesenthal.
„Unser Ziel ist es unsere Spielerinnen gemeinsam besser zu machen."</t>
  </si>
  <si>
    <t>Dva dívčí spolky se zde sešly, aby realizovaly pravidelná každoroční setkání mladých basketbalistek z Litoměřic a Chemnitz, výměnu zkušeností a společné workshopy trenérek a trenérů. Od „minižákyň“ po dorostenky (10-17 let) se zavedené národní akce jako jsou přípravné sportovní akademie, soustředění a turnaje promění v mnohem větší česko-saské akce. Vznikne metodika porovnání způsobů trénování v Česku a Sasku.
Zahájení projektu proběhne na sportovní akademii v Litoměřicích. Během setkávání budou uskutečněny další společné aktivity, aby hráčky společně poznávaly dotační území a dozvěděly se vice o sousední zemi, např. komentovanou prohlídkou obou měst, výletem po Labi na lodi a podél na in-linech, návštěvou pevnosti Terezín, synagogy Chemnitz, výletem historickou tramvají. Tradice sousední země jako Velikonoce, Mikuláš, Vánoce atd. budou vysvětleny a společně prožity. Společná prezentace českých, saských a česko-saských týmů bude probíhat na mezinárodních turnajích v Berlíně. Projekt bude prezentován 
v roce 2025 v Chemnitz během Evropského města kultury turnajem 4 národů a open air turnajem 3x3. Zakončení projektu se uskuteční mimořádnou sportovní akademií v Oberwiesenthalu.
"Naším cílem je, aby se stali naše hráčky společně lepšími."</t>
  </si>
  <si>
    <t>09111</t>
  </si>
  <si>
    <t>Chemnitz, Stadt</t>
  </si>
  <si>
    <t>101006866491</t>
  </si>
  <si>
    <t>Středisko ekologické výchovy Libereckého kraje, příspěvková organizace</t>
  </si>
  <si>
    <t>Landkreis Görlitz Regiebetrieb Abfallwirtschaft</t>
  </si>
  <si>
    <t>Bioabfall ist kein Abfall!</t>
  </si>
  <si>
    <t>Bioodpad není odpad!</t>
  </si>
  <si>
    <t>Ziel des Projekts ist es, ein gemeinsames Bildungsangebot für Schulkinder im jüngeren Alter zu entwickeln, das durch Methoden- und Arbeitsmaterialien ergänzt wird, und zwar auf der Grundlage einer Kombination von fachlichen und umweltpädagogischen Praktiken, die auf beiden Seiten der Grenze angewendet werden.
Der Schwerpunkt der Bildungsinhalte liegt auf der richtigen Behandlung biologisch abbaubarer Abfälle und ihrer Bedeutung für die Reduzierung der Treibhausgasemissionen, die Verbesserung des Wasserhaushalts des Bodens, die Erhaltung der lokalen Nahrungsmittelproduktion und die Förderung der Artenvielfalt. Es handelt sich um eine Kombination von Themen, die jüngere Kinder effektiv in die Bildung für eine nachhaltige Lebensweise einführen können. Das Bildungsangebot bereichert die Schulbildung durch praktische Erfahrungen, Beobachtung und Erforschung der Auswirkungen des eigenen Verhaltens. Die Motivation der Kinder wird durch die Integration der grenzüberschreitenden Zusammenarbeit mit Schulen auf der anderen Seite der Grenze erhöht. 
Die Einbeziehung von Abfallwirtschaftsfachleuten, Landwirten, die Bioabfälle zur Bodenverbesserung einsetzen, und Umweltbildner:innen von beiden Seiten der Grenze ist eine Voraussetzung für die Schaffung eines qualitativ hochwertigen, wirksamen und akzeptierten Bildungsangebots mit einer breiten Nutzung der Ergebnisse.
Das Projekt unterscheidet sich von früheren Kooperationen dadurch, dass es sich ausschließlich auf Bioabfälle konzentriert.</t>
  </si>
  <si>
    <t>Cílem projektu je vytvořit na základě kombinace odborných a environmentálně vzdělávacích postupů aplikovaných na obou stranách hranice společnou vzdělávací nabídku pro děti mladšího školního věku doplněnou o metodické a pracovní materiály.
Vzdělávacím obsahem, na který je nabídka zaměřena, je správné nakládání s biologicky rozložitelným odpadem a jeho význam pro redukci emisí skleníkových plynů, zlepšení vodního režimu půdy, zachování místní produkce potravin i podporu biodiverzity. Jedná se o kombinaci témat, kterými je možné děti mladšího školního věku účinně uvést do problematiky vzdělávání pro udržitelný život. Vzdělávací nabídka obohacuje školní vzdělávání o praktické zkušenosti, pozorování a zkoumání dopadů vlastního chování. Motivace dětí bude podpořena zahrnutím přeshraniční spolupráce se školami na druhé straně hranice. 
Zapojení expertů z oblasti odpadového hospodářství, zemědělců využívajících bioodpad pro zkvalitnění půdy a environmentálních vzdělavatelů z obou stran hranice je předpokladem pro vytvoření kvalitní, účinné a akceptované vzdělávací nabídky s širokým využitím výstupů.
Projekt se od předchozí spolupráce liší tím, že se zaměřuje výhradně na bioodpad.</t>
  </si>
  <si>
    <t>463 62</t>
  </si>
  <si>
    <t>Hejnice</t>
  </si>
  <si>
    <t>101006866931</t>
  </si>
  <si>
    <t>Dresden Titans e.V.</t>
  </si>
  <si>
    <t>Basketbalový klub ÚstÍ nad Labem z. s.</t>
  </si>
  <si>
    <t>Slavoj BK Litoměřice z.s.</t>
  </si>
  <si>
    <t>Basketball Club Dresden e.V.</t>
  </si>
  <si>
    <t>Schola ludus Tschechisch-deutscher Bildungsverein e.V.</t>
  </si>
  <si>
    <t>BASKET@School - Basketball verbindet Schulen in Sachsen &amp; Tschechien</t>
  </si>
  <si>
    <t>BASKET@School - basketbal spojuje školy v Sasku a Česk</t>
  </si>
  <si>
    <t>Die PP wollen zwei bis vier Partnerschaften zwischen Schulen aus SN &amp; CZ aufbauen. Dabei soll Basketball als „Türöffner“ dienen. Bei Schulaktionstagen (SATs) gehen die PP gemeinsam an einer Schule in SN/CZ und übernehmen einen Tag den Sport-Unterricht. So soll ein attraktives Schulsportangebot, neue Anreize für Lehrer &amp; Begeisterung für einen SNCZ-Schulaustausch geweckt werden. Bei den SATs besuchen ca. 20 Schüler eine Schule im Nachbarland. Jedes Kind durchläuft drei sportliche Stationen &amp; eine 4. Station, in der die dt./tsch. Sprache &amp; Kultur vermittelt wird. Teilnehmer erhalten Infomaterial zum Nachbarland. Auf einer digitalen Plattform können sie sich auch danach austauschen. Gewinner von Wettbewerben werden zu einem Basketball-Profispiel beim LP/PP1 eingeladen.
Höhepunkt sind jährliche dt.-tsch. Schulturniere, die vorab unter den Lehrern &amp; Trainern bei zwei Fortbildung abgestimmt werden. Schüler werden zudem zum Vereinssport bei den PP eingeladen, um da an weiteren SNCZ-Maßnahmen teilzunehmen. So sind 8 Vereinsturniere p.a. &amp; drei Ferienaustausche geplant, wo über den PP4 neben dem Sport auch ein interkultureller Austausch (z.B. Sprachunterricht, Museumbesuche) inkludiert wird. Für Talente wird zudem eine SNCZ-Auswahl organisiert, wo dt. und tsch. Kids in einem grenzübergreifenden Team zusammen an Trainings &amp; Turnieren teilnehmen. Das Team wird von je einem dt. &amp; tsch. Trainer geleitet, um deren Zusammenarbeit zu fördern.</t>
  </si>
  <si>
    <t>PP chtějí navázat dvě až čtyři partnerství mezi školami z SN &amp; CZ. Basketbal by měl sloužit jako „otevírač dveří“. Během školních akčních dnů (SAT) chodí PP společně do školy v SN/CZ a přebírají na jeden den výuku tělocviku. Cílem je vytvořit atraktivní nabídku školního sportu, nové podněty pro učitele a nadšení pro SNCZ výměnu škol. Na SAT navštíví školu v sousední zemi asi 20 studentů. Každé dítě projde třemi sportovními stanovišti a čtvrtým stanovištěm, kde je zprostředkován německý/český jazyk a kultura. Účastníci obdrží informace o sousední zemi. Nápady si mohou vyměňovat i poté na digitální platformě. Vítězové soutěže budou pozváni na profesionální basketbalový zápas u LP/PP1.
Vrcholem jsou každoroční německo-české školní turnaje, které jsou koordinovány mezi učiteli a trenéry na dvou školeních. Žáci jsou také zváni do klubů PP za účelem zapojení do dalších aktivit SNCZ. Plánováno je 8 klubových turnajů ročně a tři prázdninové výměnné pobyty, kde je kromě sportu zahrnuta i interkulturní výměna (např. jazykové lekce, návštěvy muzeí) prostřednictvím PP4. Pro talentovanou mládež je organizován také výběr SNCZ, kde se německé a české děti účastní tréninků a turnajů společně v příhraničním týmu. Tým je veden jedním německým a českým trenérem, abychom podpořili vzájemnou spolupráci.</t>
  </si>
  <si>
    <t>01277</t>
  </si>
  <si>
    <t>101006866791</t>
  </si>
  <si>
    <t>165</t>
  </si>
  <si>
    <t>Kurort Oberwiesenthal</t>
  </si>
  <si>
    <t>Gemeinde Sehmatal</t>
  </si>
  <si>
    <t>Město Loučná pod Klínovcem</t>
  </si>
  <si>
    <t>Brücken schlagen zwischen Nachbarn</t>
  </si>
  <si>
    <t>Stavění mostů mezi sousedy</t>
  </si>
  <si>
    <t>Mit dem Projekt werden im übertragenen Sinne Brücken zwischen den drei benachbarten Orten gebaut. Ziel: die Bewohner der Orte und die Besucher einander näher zu bringen. Dazu wird der bestehende, überalterte Wanderweg Erlebnispfad Bimmelbahn, der entlang der Schienen der Fichtelbergbahn von Sehmatal nach Oberwiesenthal führt, aufgewertet. Rast- und Aktionsmöglichkeiten entstehen. Informationstafeln erläutern u.a. bahn- oder auch montanhistorischen Gegebenheiten. Mit der tschechischen Seite verbindet sich die regionale Bergbauhistorie. Der Lehrpfad in Loučná wird eingebunden. Dazu muss die sich in einem schlechten Zustand befindliche Grenzbrücke erneuert werden. Der Aufenthaltsbereich der Brücke wird modernisiert und vereinheitlicht. So entsteht ein einladender gemeinsamer „Platz der Begegnung an der Brücke“. Diese Maßnahme ist ein Fortschritt im Zusammenleben an der Grenze. Gemeinsame Aktivitäten bilden eine weitere Brücke zum kulturellen Verständnis der Nachbarn. Nahe der Brücke wird eine Bühne für gemeinsame kulturelle Veranstaltungen errichtet. Ein Festzelt schützt bei Veranstaltungen vor schlechtem Wetter. Das Zelt wird von allen Projektpartnern für die Projektaktivitäten genutzt. Das Projekt strebt die Verbindung der Region mit gemeinsamer Montan- und Entwicklungsgeschichte für Einwohner und Besucher an. Dafür wird in Zusammenarbeit der Tourist-Informationen, Museen und der Fichtelbergbahn ein grenzübergreifendes touristisches Angebot „Erlebnis-Tagestouren“ entwickelt.</t>
  </si>
  <si>
    <t>Tímto projektem se v přeneseném slova smyslu staví mosty mezi sousedy tří sousedících míst. Cíl: více sblížit obyvatele a návštěvníky těchto měst a obce. Za tímto účelem bude zmodernizována stávající zastaralá turistická zážitková stezka úzkorozchodné dráhy, která vede podél kolejí Fichtelbergské parní dráhy  ze Sehmatalu do Oberwiesenthalu. Vzniknou zde místa k odpočinku a místa s akčními prvky. Informační tabule poskytnou vysvětlivky o historických souvislostech železnice či hornictví. S českou stranou se propojuje minulost místního hornictví. Vznikne napojení na naučnou stezku k Vápence v Loučné. Za tímto účelem musí být obnoven hraniční most, který je ve špatném stavu. Prostor obou stran mostu bude zmodernizován a vizuálně sjednocen. Tím vznikne pohostinné společné "místo setkávání u mostu". Toto opatření je krokem vpřed v oblasti společného soužití na hranicích. Společné aktivity jsou dalším mostem ke kulturnímu poznání sousedů. V blízkosti mostu bude postaveno pódium pro společné kulturní akce. Velký stan ochrání při akcích před nepříznivým počasím. Stan budou využívat všichni projektoví partneři pro projektové aktivity. Cílem projektu je propojit region se společnou historií hornictví a rozvoje této oblasti pro obyvatele i návštěvníky. Za tímto účelem budou turistická informační centra, muzea a Fichtelberská železniční dráha spolupracovat na tvorbě přeshraniční turistické nabídky "zážitkových jednodenních výletů".</t>
  </si>
  <si>
    <t>09484</t>
  </si>
  <si>
    <t>Oberwiesenthal, Kurort, Stadt</t>
  </si>
  <si>
    <t>101006866871</t>
  </si>
  <si>
    <t>Město Boží Dar</t>
  </si>
  <si>
    <t>Das Christkind und das Fichtelchen für die Kinder grenzenlos</t>
  </si>
  <si>
    <t>Ježíšek a Smrčík dětem bez hranic</t>
  </si>
  <si>
    <t>Inhalt des Projektes ist die Schaffung eines gemeinsamen Erlebnispfades unter dem Schirmhut der Kinderfiguren des tschechischen Christkindes und des sächsischen Fichtelchens. Schwerpunkt des Projektes besteht darin den bestehenden kleinen Fichtelchen-Rundwanderweg durch einen neuen längeren Wanderweg ergänzen und mit einer Verbindung an den Christkindpfad zu ergänzen. Bestehende Wege und Straßenverbindungen werden ebenfalls genutzt. Ergänzt wird die Route mit Wanderschildern, Christkind- und Fichtelchenfiguren, thematischen Stationen mit Informationstafeln, Quizfragen und Bauaktionselementen. Die Hauptthemen werden Natur, Wald, Waldsäugetiere, Vögel, Wasser, Umweltschutz usw. sein. Darüber hinaus wird ein Rastplatz mit Spielelementen für Kinder eingerichtet und Schutzhütten für schlechtes Wetter werden erneuert. Auf der gesamten Strecke wird auf das Christkind und das Fichtelchen hingewiesen. Es wird eine gemeinsame Karte erstellt, die den Besuchern in gedruckter und elektronischer Form in örtlichen und nahe gelegenen Touristen-Informationen sowie auf der Webseite zur Verfügung stehen wird. Das Projekt umfasst auch die gemeinsame Organisation von tschechisch-sächsischen Veranstaltungen für die breite Öffentlichkeit. Die Umsetzung des Projektes wird das Angebot an Freizeitaktivitäten erweitern und dank der Synergien den Tourismus auf dem Gebiet beider Partner harmonisieren.</t>
  </si>
  <si>
    <t>Obsahem projektu je vytvoření společné zážitkové trasy pod záštitou dětských postaviček Českého Ježíška a saského Smrčíka. Podstatou bude doplnění stávající malé okružní turistické stezky Smrčíka o novou větší turistickou stezku včetně propojky na Ježíškovu stezku. Budou využity i již existující stezky a komunikační propojky. Trasa bude doplněna o turistické značení, postavičky Ježíška a Smrčíka, tematická stanoviště s informačními tabulemi, kvízovými otázkami a o stavební akční prvky. Hlavními tématy budou příroda, les, lesní savci, ptáci, voda, ochrana životního prostředí apod. K tomu bude vybudováno odpočinkové zázemí s hracími prvky pro děti a budou obnoveny přístřešky do nepohody pro nepřízeň počasí. V celé trase bude odkazováno na Ježíška a Smrčíka. Vytvořena bude společná mapa, která v tištěné i elektronické podobě bude k dispozici návštěvníkům v místních a okolních infocentrech a na webových stránkách. Součástí projektu bude společná organizace česko-saských akcí pro širokou veřejnost. Realizací projektu se rozšíří nabídka volnočasových aktivit a díky synergii dojde i k harmonizaci cestovního ruchu na území obou partnerů.</t>
  </si>
  <si>
    <t>362 62</t>
  </si>
  <si>
    <t>Boží Dar</t>
  </si>
  <si>
    <t>101006866721</t>
  </si>
  <si>
    <t>Landesamt für Archäologie</t>
  </si>
  <si>
    <t>Stadt Ehrenfriedersdorf</t>
  </si>
  <si>
    <t>Ludwig-Maximilians-Universität München</t>
  </si>
  <si>
    <t>ÚSTAV ARCHEOLOGICKÉ PAMÁTKOVÉ PÉČE SEVEROZÁPA DNÍCH ČECH, v. v. i.</t>
  </si>
  <si>
    <t>Technische Universität Dresden</t>
  </si>
  <si>
    <t>Masarykova univerzita</t>
  </si>
  <si>
    <t>Regionální muzeum v Teplicích</t>
  </si>
  <si>
    <t>Archäologie im Welterbe - Zinnbergbaulandschaften</t>
  </si>
  <si>
    <t>Archeologie ve světovém dědictví – krajiny dobývání cínu</t>
  </si>
  <si>
    <t>Inhalt des Projektes sind die grenzübergreifende interdisziplinäre Erforschung des Zinnbergbaus mit Fokus auf den Seifenbergbau im Erzgebirge sowie die Aufarbeitung und Präsentation der daraus gewonnenen Erkenntnisse in Form einer Wanderausstellung. Dazu kooperieren 13 Einrichtungen. 
Der Einsatz und die gemeinsame Weiterentwicklung unterschiedlicher archäologischer, historischer und naturwissenschaftlicher Methoden tragen dazu bei, den bisher montanarchäologisch und -historisch wenig erforschten Seifenbergbau auf Zinn und dessen Bedeutung für die kulturelle Entwicklung und Prägung der Montanlandschaft Erzgebirge zwischen Bronzezeit und Neuzeit und damit über einen Zeitraum von etwa 4000 Jahren zu erfassen. Eine von den Projektpartnern gemeinsam entwickelte Wanderausstellung fördert die Auseinandersetzung der Menschen im Erzgebirge mit dem sächsisch-tschechischen montanen Erbe und wird ein kulturhistorisches Highlight für touristische Gäste setzen. 
Der Erkenntnisgewinn des Projektes wird darüber hinaus dazu beitragen, die bedeutende Rolle und den Einfluss des erzgebirgischen Zinns für die Entwicklung der gesamten europäischen Zivilisation seit der Bronzezeit herauszuheben.
23 kulturelle bzw. touristische Stätten werden durch das Projekt unterstützt, in dem vor Ort montanarchäologische Forschung stattfindet, Fachvorträge angeboten werden, Vertreter der Stätten als Multiplikatoren geschult und für ihre eigene Vermittlungsarbeit umfangreiche Materialien erhalten werden.</t>
  </si>
  <si>
    <t>Obsahem projektu je přeshraniční interdisciplinární výzkum těžby cínu v Krušných horách se zaměřením na těžbu rýžováním a na zpracování a prezentaci získaných poznatků formou putovní výstavy. Na spolupráci se podílí 13 organizací.
Společné využívání a další rozvoj různorodých archeologických, historických a přírodovědných metod přispěje k lepšímu montánně-archeologickému a historickému zpracování dosud málo prozkoumané těžby cínu rýžováním a jejího významu pro kulturní vývoj a utváření hornické krajiny Krušných hor mezi dobou bronzovou a novověkem, tedy v období zhruba 4000 let. Všemi partnery vypracovaná putovní výstava poskytne lidem v Krušných horách možnost se seznámit s sasko-českým hornickým dědictvím a nabídne turistům kulturně-historický highlight. 
Poznatky získané v rámci projektu přispějí také k objasnění významné role a vlivu krušnohorského cínu na vývoj celé evropské civilizace od doby bronzové. 
Díky projektu dojde k podpoře 23 kulturních resp. turistických památek prostřednictvím lokálních montánnè-archeologických výzkumů, nabídce odborných přednášek, školení zástupců daných lokalit jakožto multiplikátorů a poskytováním obsáhlých materiálů pro jejich vlastní osvětovou činnost.</t>
  </si>
  <si>
    <t>01109</t>
  </si>
  <si>
    <t>101006866921</t>
  </si>
  <si>
    <t>Sächsischer Musikrat e.V.</t>
  </si>
  <si>
    <t>Sächsische Mozartgesellschaft e.V.</t>
  </si>
  <si>
    <t>Základní umělecká škola T.G. Masaryka Chomutov</t>
  </si>
  <si>
    <t>Mit vielfältigen Wurzeln die Zukunft gestalten</t>
  </si>
  <si>
    <t>S rozmanitými kořeny tvořit budoucnost</t>
  </si>
  <si>
    <t>Die besondere Herausforderung für den Erfolg des Gesamtprojektes nach der Pandemie liegt darin, neue kulturelle Netzwerke zu schaffen. Dabei wird erstmalig die Nutzung von ca. 20 Kulturstätten im Gebiet: Chemnitz – Chomutov – Erzgebirge – Hoyerswerda - Kraslice – Liberec – Litoměřice -Markneukirchen im Mittelpunkt stehen. Diese Kulturstätten, darunter auch Instrumentenbauer, sollen mit dem Projekt inhaltlich gestärkt und noch mehr für den künftigen binationalen Austausch im Fördergebiet geöffnet werden. Dabei wird programmatisch unser gemeinsames musikalisches Kulturerbe: Beethoven, Janáček,  Dvořák, Mendelssohn, Mozart, Schütz, Smetana, Zelenka, aber auch zeitgenössische Musikproduktionen, vor allem im Vokalbereich, im Mittelpunkt stehen. Ein Höhepunkt wird dabei die Beteiligung des Projektes am Programm der „Europäischen Kulturhauptstadt Europas Chemnitz 2025“, u.a. mit den CHORwelten sein. Es wird dabei eine durchgehende Dokumentation dieser Veranstaltungen mit wissenschaftlicher Begleitung in den Programmheften geben.</t>
  </si>
  <si>
    <t>Zvláštní výzvou pro úspěch celého projektu po pandemii je vytvoření nových kulturních propojení (zasíťování). Poprvé se zaměříme na využití cca. 20 kulturních lokalit v oblasti: Chemnitz - Chomutov - Krušné hory -Hoyerswerda - Kraslice – Liberec – Litoměřice - Markneukirchen. Tyto kulturní lokality, včetně výrobců nástrojů, by měly být posíleny z hlediska obsahu projektu a ještě více otevřeny pro budoucí binacionální výměnu v dotačním území. Program se zaměří na naše společné hudební kulturní dědictví: Beethovena, Janáčka, Dvořáka, Mendelssohna, Mozarta, Schütze, Smetanu, Zelenku, ale také na současnou hudební tvorbu, zejména v oblasti vokální. Vrcholem bude účast projektu v programu „Evropské hlavní město kultury Chemnitz 2025“, mimo jiné se SBOROVÝMI světy. Tyto akce budou průběžně dokumentovány s vědeckou podporou v programových brožurách.</t>
  </si>
  <si>
    <t>Sächsische Aufbaubank - Förderbank -</t>
  </si>
  <si>
    <t>101006862661</t>
  </si>
  <si>
    <t>171</t>
  </si>
  <si>
    <t>Euroregion Erzgebirge e.V.</t>
  </si>
  <si>
    <t>Euroregion Erzgebirge e.V. - KPF</t>
  </si>
  <si>
    <t>Kleinprojektefonds der Euroregion Erzgebirge ǀ Krušnohoří</t>
  </si>
  <si>
    <t>Fond malých projektů Euroregionu Krušnohoří ǀ Erzgebirge</t>
  </si>
  <si>
    <t>Über das Fördergebiet der Euroregion Erzgebirge ǀ Krušnohoří wird ein gemeinsamer Kleinprojektefonds zur Mitfinanzierung von Begegnungsprojekten installiert. Der Verein organisiert und sichert die grenzübergreifende Zusammenarbeit auf der Grundlage eines Dienstleistungsvertrages. Dabei ist der Antragsteller in Zusammenarbeit mit dem Dienstleister stets bemüht, seine Handlungen nach den relevanten nationalen und europarechtlichen Bestimmungen und Programmvorschriften auszurichten. 
Antragsteller aus beiden Ländern erhalten so die Möglichkeit, jeweils in ihrer Landessprache die Vorhaben vorzubereiten und zweisprachig zu qualifizieren. Erfüllt ein Projekt alle Kriterien einer formellen und fachlichen Prüfung, kann es zunächst einem binationalen Gremium von Fachexperten zur Bewertung und danach einem Lokalen Lenkungsausschuss, in dem Vertreter beider Seiten paritätisch mitwirken, zur Entscheidung vorgelegt werden. 
Die konkreten Bedingungen zur Förderung werden noch zwischen der Verwaltungsbehörde, der nationalen Behörde und den Euroregionen verhandelt und festgeschrieben. Zur Antragstellung wird ein gemeinsames Online-Portal für alle Euroregionen zur Arbeit der Fondsverwalter und Antragsteller entwickelt.</t>
  </si>
  <si>
    <t>V celé dotační oblasti Euroregionu Erzgebirge/Krušnohoří je zřízen společný fond malých projektů na spolufinancování  projektů setkávání. Sdružení organizuje a zajišťuje přeshraniční spolupráci na základě smlouvy o poskytování služeb. Žadatel přitom ve spolupráci s poskytovatelem služeb vždy usiluje o to, aby jeho činnost byla v souladu s příslušnými vnitrostátními a evropskými právními předpisy a nařízeními programu.
Žadatelé z obou zemí tak mají možnost připravit projekty ve svých národních jazycích a kvalifikovat je dvojjazyčně. Pokud projekt splňuje všechna kritéria formálního a technického hodnocení, může být nejprve předložen k posouzení dvoustrannému výboru odborníků a poté k rozhodnutí místnímu řídícímu výboru, na němž se rovným dílem podílejí zástupci obou stran.
Konkrétní podmínky financování jsou stále předmětem jednání a dokončování mezi řídicím orgánem, vnitrostátním orgánem a euroregiony. Pro podávání žádostí se připravuje společný internetový portál pro práci správců fondů.</t>
  </si>
  <si>
    <t>09599</t>
  </si>
  <si>
    <t>Freiberg, Stadt, Universitätsstadt</t>
  </si>
  <si>
    <t>101006863991</t>
  </si>
  <si>
    <t>Euroregion Neisse e.V.</t>
  </si>
  <si>
    <t>Euroregion Neisse e.V. - KPF</t>
  </si>
  <si>
    <t>Kleinprojektefonds der Euroregion Neisse</t>
  </si>
  <si>
    <t>Fond malých projektů Euroregionu Neisse</t>
  </si>
  <si>
    <t>Der Kleinprojektefonds als bewährtes Instrument für die Förderung von grenzüberschreitenden Begegnungsprojekten im Grenzgebiet wird in der Förderperiode 2021-2027 von der Euroregion Neisse e.V. als Alleinbegünstigten verwaltet. Die Euroregion Neisse wird sich mit ihrer Öffentlichkeitsarbeit auf beiden Seiten der Grenze bemühen, die potenziellen Projektträger für die grenzübergreifende Zusammenarbeit zu gewinnen und sie dabei in ihrer Landessprache zu begleiten. 
Die Euroregion wird die Administration des Kleinprojektefonds laut Umsetzungsdokument sichern. Dazu gehören z.B. 
Antragsannahme und seine Bearbeitung, Entscheidung über Förderung der Kleinprojekte in bilateralen Lokalen Lenkungsausschüssen, Abschluss der Förderverträge, Begleitung der Kleinprojekte, Vor-Ort-Kontrollen, Entgegennahme der Abrechnungsunterlagen, Auszahlung der Fördermittel. Zur Antragstellung wird das gemeinsame Online-Portal aller sächsisch-tschechischen Euroregionen bereitgestellt.
Die Euroregion Neisse hat langjährige Ehrfahrungen mit der Verwaltung der Kleinprojektefonds.</t>
  </si>
  <si>
    <t>Fond malých projektů jako osvědčený nástroj na podporu projektů přeshraničních setkání v příhraniční oblasti bude v období financování 2021-2027 spravovat Euroregion Neisse e.V. jako jediný příjemce. Euroregion Neisse se bude prostřednictvím své práce s veřejností na obou stranách hranice snažit přilákat potenciální předkladatele projektů přeshraniční spolupráce a provádět konzultace v jejich národním jazyce. 
Euroregion bude zajišťovat správu fondu malých projektů podle realizačního dokumentu. To zahrnuje např. přijímání žádostí a jejich zpracování, rozhodování o financování malých projektů v rámci dvoustranných lokálních řídicích výborů, uzavírání smluv o financování, monitorování malých projektů, kontroly na místě, příjem účetních dokladů, vyplácení finančních prostředků. Pro podávání žádostí bude k dispozici společný online portál všech sasko-českých euroregionů.
Euroregion Neisse má dlouholeté zkušenosti se správou fondů malých projektů.</t>
  </si>
  <si>
    <t>02763</t>
  </si>
  <si>
    <t>Zittau, Stadt</t>
  </si>
  <si>
    <t>101006864151</t>
  </si>
  <si>
    <t>Euroregion Labe</t>
  </si>
  <si>
    <t>Euroregion Labe - KPF</t>
  </si>
  <si>
    <t>Kleinprojektefonds der Euroregion Elbe/Labe</t>
  </si>
  <si>
    <t>Fond malých projektů Euroregionu Elbe/Labe</t>
  </si>
  <si>
    <t>Der Kleinprojektefonds als bewährtes Instrument für die Förderung von grenzüberschreitenden Begegnungsprojekten
im Grenzgebiet wird in der Förderperiode 2021-2027 von der Euroregion Elbe/Labe als Alleinbegünstigten
verwaltet. Die Euroregion Labe wird sich mit ihrer Öffentlichkeitsarbeit auf beiden Seiten der Grenze bemühen,
die potenziellen Projektträger für die grenzübergreifende Zusammenarbeit zu gewinnen und sie dabei in
ihrer Landessprache zu begleiten.
Die Euroregion wird die Administration des Kleinprojektefonds laut Umsetzungsdokument sichern. Dazu gehören
z.B. Antragsannahme und seine Bearbeitung, Entscheidung über Förderung der Kleinprojekte in bilateralen Lokalen
Lenkungsausschüssen, Abschluss der Förderverträge, Begleitung der Kleinprojekte, Vor-Ort-Kontrollen, Entgegennahme der Abrechnungsunterlagen, Auszahlung der Fördermittel. Zur Antragstellung wird das gemeinsame
Online-Portal aller sächsisch-tschechischen Euroregionen bereitgestellt.</t>
  </si>
  <si>
    <t>Fond malých projektů jako osvědčený nástroj na podporu projektů přeshraničních setkání v příhraniční oblasti
bude v období financování 2021-2027 spravovat Euroregion Labe jako jediný příjemce. Euroregion Labe se bude prostřednictvím práce s veřejností na obou stranách hranice lákat potenciální nositele projektů přeshraniční spolupráce a provádět konzultace v jejich národním jazyce.
Euroregion bude zajišťovat správu fondu malých projektů podle realizačního dokumentu. To zahrnuje např. přijímání žádostí a jejich zpracování, rozhodování o financování malých projektů v rámci binacionálního lokálního řídicího výboru, uzavírání smluv o financování, monitorování malých projektů, kontroly na místě, příjem účetních dokladů, vyplácení finančních prostředků. 
Pro podávání žádostí bude k dispozici společný online portál všech sasko-českých euroregionů.</t>
  </si>
  <si>
    <t>400 01</t>
  </si>
  <si>
    <t>Ústí nad Labem-město</t>
  </si>
  <si>
    <t>101006866051</t>
  </si>
  <si>
    <t>Euregio Egrensis AG Sachsen/Thüringen e.V.</t>
  </si>
  <si>
    <t>Euregio Egrensis AG Sachsen/Thüringen e.V.  - KPF</t>
  </si>
  <si>
    <t>Kleinprojektefonds der EUREGIO EGRENSIS</t>
  </si>
  <si>
    <t>Fond malých projektů EUREGIA EGRENSIS</t>
  </si>
  <si>
    <t>Der Kleinprojektefonds als bewährtes Instrument für die Förderung von grenzüberschreitenden Begegnungsprojekten im Grenzgebiet wird in der Förderperiode 2021-2027 von der EUREGIO EGRENSIS Ag Sachsen/Thüringen e. V. als Alleinbegünstigter verwaltet. Die EUREGIO EGRENSIS wird sich mit ihrer Öffentlichkeitsarbeit auf beiden Seiten der Grenze bemühen, die potenziellen Projektträger für die grenzüberschreitende Zusammenarbeit zu gewinnen und sie dabei in ihrer Landessprache zu begleiten. 
Die EUREGIO wird die Administration des Kleinprojektefonds laut Umsetzungsdokument sichern. Dazu gehören z.B. Antragsannahme und seine Bearbeitung, Entscheidung über Förderung der Kleinprojekte in bilateralen Lokalen
Lenkungsausschüssen, Abschluss der Förderverträge, Begleitung der Kleinprojekte, Vor-Ort-Kontrollen, Entgegennahme der Abrechnungsunterlagen, Auszahlung der Fördermittel. Zur Antragstellung wird das gemeinsame Online-Portal aller sächsisch-tschechischen Euroregionen bereitgestellt.</t>
  </si>
  <si>
    <t>Fond malých projektů jako osvědčený nástroj na podporu projektů přeshraničních setkání v příhraniční oblasti bude v dotačním období 2021-2027 spravovat EUREGIO EGRENSIS Ag Sachsen/Thüringen e. V. jako jediný příjemce. Euroregion Neisse se bude prostřednictvím své práce s veřejností na obou stranách hranice snažit přilákat potenciální předkladatele projektů přeshraniční spolupráce a provádět konzultace v jejich národním jazyce.
EUREGIO bude zajišťovat správu fondu malých projektů podle realizačního dokumentu. To zahrnuje např. přijímání žádostí a jejich zpracování, rozhodování o financování malých projektů v rámci dvoustranných lokálních řídicích výborů, uzavírání smluv o financování, monitorování malých projektů, kontroly na místě, příjem účetních dokladů, vyplácení finančních prostředků. Pro podávání žádostí bude k dispozici společný online portál všech sasko-českých euroregionů.</t>
  </si>
  <si>
    <t>08523</t>
  </si>
  <si>
    <t>Plauen, Stadt</t>
  </si>
  <si>
    <t>101006866801</t>
  </si>
  <si>
    <t>029</t>
  </si>
  <si>
    <t>M 1.1</t>
  </si>
  <si>
    <t>Hochschule für Technik und Wirtschaft Dresden</t>
  </si>
  <si>
    <t>Jähnig GmbH Felssicherung und Zaunbau</t>
  </si>
  <si>
    <t>Technická univerzita v Liberci</t>
  </si>
  <si>
    <t>Hochschule Zittau Görlitz</t>
  </si>
  <si>
    <t>Univerzita Karlova</t>
  </si>
  <si>
    <t>Forschungs- und Unternehmensnetz für Infrastrukturen</t>
  </si>
  <si>
    <t>Síť výzkumných institucí a podniků pro infrastrukturu</t>
  </si>
  <si>
    <t>Ziel des Projekts ist die Vereinigung der Forschungs- und Transferressourcen mit dem Know-how der KMU für innovative Verfahren zur Ertüchtigung der Infrastruktur, verbunden mit der Steigerung des Innovationspotentials in der Grenzregion. Aktive lokale Netzwerke werden in der Konzeptphase in die Identifikation von Themenfeldern für Entwicklung und Transfer eingebunden und auf dieser Grundlage gemeinsame Referenzprojekte bearbeitet. Als langfristige Ergebnisse sind 
1. der Aufbau einer Internetplattform für Informationsaustausch und Transfer,
2. die Schaffung und Optimierung von Formaten zur Vorstellung der Ressourcen und Kompetenzen,
3. die praktische Erprobung innovativer Verfahren und Dienstleistung für ausgewählten Problemstellungen und
4. die Einrichtungen und Nutzung eines Test- und Demonstrationsgeländes 
geplant. Das Netzwerk vereint Angebote auf unterschiedlichen Technologiefeldern, u.a.: 
- Erkundung und Inspektion mit Drohnen
- KI zur Dateninterpretation
- geowissenschaftliche Mess- und Untersuchungsverfahren
- numerische Simulationsmethoden
- technische und biologische Steigerung der Resilienz. 
Öffentliche Kolloquien, online Meetings sowie Tage der offenen Forschungsinstitute dienen dem Austausch und Transfer und spezielle Netzwerktreffen der Erprobung innovativer Verfahren. Der Aufbau der online-Plattform sowie die Durchführung eines Erlebnis- und eines Praxistags sind geplant. Alle Formate werden zweisprachig durchgeführt und digital begleitet.</t>
  </si>
  <si>
    <t>Cílem projektu je spojení výzkumných a transferových zdrojů s know-how malých a středních podniků pro inovativní postupy ke zkapacitnění infrastruktury se zvýšením inovačního potenciálu v pohraničí. Během koncepční fáze budou do identifikace témat pro vývoj a transfer zapojeny aktivní lokální sítě. Na tomto základě budou řešeny společné referenční projekty. Dlouhodobými výsledky jsou: 
1. vybudování platformy (internet) pro výměnu informací a transfer,
2. vytvoření a optimalizace formátů pro prezentaci zdrojů a kompetencí,
3. praktické vyzkoušení nových postupů a služeb pro vybrané problémy,
4. vybudování a využívání testovacího a demonstračního areálu. 
Síť bude spojovat nabídky z nejrůznějších technologických oblastí mimo jiné z oblasti 
- výzkumu a inspekce pomocí dronů, 
- využití umělé inteligence pro interpretaci dat,
- geovědeckých postupů měření a zkoumání, 
- metod numerických simulací,
- technického a biologického zvýšení odolnosti. 
Veřejná kolokvia, veřejné online meetingy a dny otevřených dveří výzkumných ústavů slouží k výměně a transferu. Specializovaná setkání sítě budou sloužit k testování inovativních postupů. Je plánováno vybudování platformy a realizace zážitkového a praktického dne. Veškeré formáty budou realizovány dvojjazyčně a budou elektronicky podpořeny.</t>
  </si>
  <si>
    <t>01069</t>
  </si>
  <si>
    <t>101006932651</t>
  </si>
  <si>
    <t>Technische Universität Chemnitz</t>
  </si>
  <si>
    <t>Grenzüberschreitende Unterstützung für die Beteiligung von KMU an der zukünftigen Materialforschung</t>
  </si>
  <si>
    <t>Přeshraniční podpora zapojení malých a středních podniků do materiálového výzkumu budoucnosti</t>
  </si>
  <si>
    <t>Um die Wettbewerbsfähigkeit der KMU und ihre Beteiligung an Forschung und Innovation zu stärken, sieht das Projekt die Einrichtung eines grenzüberschreitenden Kooperationszentrums mit folgenden Aktivitäten vor:
1. Einrichtung einer gemeinsamen digitalen Plattform
2. Entwicklung und Bearbeitung gemeinsamer Forschungsthemen und Bereitstellung angewandter Forschungsdienste 
3. Organisation von Workshops und Fachseminaren
Die tschech.-sächsische Plattform richtet sich insbesondere an Vertreter von TUC und TUL sowie an Vertreter von KMU, die sich mit Materialforschung beschäftigen. Sie soll den Transfer neuester wissenschaftlicher Forschungsergebnisse in die Praxis beschleunigen und Lösungen für technologische Probleme generieren, um die Wettbewerbsfähigkeit insbesondere von KMU zu steigern. Die Plattform wird eine Präsentation der Hochschulen und des Angebots ihrer Technologien, ihres Fachwissens und ihrer analytischen Dienstleistungen sowie einen Kalender mit Workshops und Seminaren und nicht zuletzt ein Portal für die Einreichung von Unterstützungsanfragen umfassen (Anlage 2+6), auf dessen Grundlage materielle Probleme von KMU gemeinsam gelöst werden sollen, insbesondere in Form von Dienstleistungen. Die Hauptaktivität wird der Wissens- und Technologietransfer von den Universitäten zur Industrie sein: einerseits durch Workshops, die die neuesten materialwissenschaftlichen Erkenntnisse vermitteln, und andererseits durch die Bereitstellung fortgeschrittener Analysemethoden.</t>
  </si>
  <si>
    <t>Jako prostředek k posílení konkurenceschopnosti malých a středních podniků a jejich zapojení do výzkumu a inovací projekt plánuje vytvoření centra přeshraniční spolupráce s následujícími činnostmi:
1. Založení společné digitální platformy
2. Rozvoj a řešení společných výzkumných témat a poskytování služeb aplikovaného výzkumu
3. Organizace workshopů a odborných seminářů
Společná česko-saská platforma bude určena zejména zástupcům TUC a TUL a dále zástupcům malých a středních podniků z nejrůznějších odvětví zabývajících se materiálovým výzkumem a inovativními technologiemi. Urychlí se tak přenos nejnovějších vědeckých poznatků z výzkumu do podnikové praxe a generují se řešení konkrétních technologických problémů firem s cílem zvýšit konkurenceschopnost zejména MSP. Součástí platformy bude prezentace univerzit a nabídka jejich technologií, odborných znalostí a analytických služeb, dále kalendář s probíhajícími workshopy a semináři a v neposlední řadě portál pro podávání žádostí o poskytnutí služby (viz příloha 2 a 6), na jejímž základě budou společně řešeny materiálové problémy MSP zejména formou služeb. Hlavní aktivitou bude přenos znalostí a technologií z univerzit do průmyslu: na jedné straně prostřednictvím workshopů/seminářů, které zprostředkovávají nejnovější poznatky materiálových věd, a na druhé straně poskytováním moderních analytických metod, které si jednotlivé malé a střední podniky nemohou dovolit, ať už z finančních, personálních nebo technických důvodů.</t>
  </si>
  <si>
    <t>461 17</t>
  </si>
  <si>
    <t>101006909241</t>
  </si>
  <si>
    <t>028</t>
  </si>
  <si>
    <t>M 1.2</t>
  </si>
  <si>
    <t>Wirtschaftsförderung Sachsen GmbH</t>
  </si>
  <si>
    <t>AHK Services s.r.o.</t>
  </si>
  <si>
    <t>Glokalisierung – global denken, lokal handeln</t>
  </si>
  <si>
    <t>Glokalizace – globálně myslet, lokálně jednat</t>
  </si>
  <si>
    <t>Ziel ist, für KMUs und wirtschaftsfördernde Institutionen im Fördergebiet (FG) eine leicht zu bedienende digitale
Netzwerk-Plattform mit Daten von im FG ansässigen Unternehmen u. wirtschaftsnahen Einrichtungen zu erstellen. Das Tool ermöglicht Unternehmen, Produkte und Dienstleistungen anzubieten, neue Zulieferer u. Kooperationspartner zu finden u. mit wirtschaftsfördernden Institutionen/Forschungseinrichtungen in Kontakt zu treten. Das Tool stellt für wirtschaftsfördernde Akteure eine Unterstützung bei der täglichen Arbeit dar, z.B. bei der Vorbereitung u. Durchführung von Kooperationsbörsen. Die im Rahmen des Projekts geplanten Workshops optimieren die Gestaltung des Tools. Branchenübergreifende Informations- und Kooperationsveranstaltungen bewerben das Tool, zeigen ihren praktischen Nutzen auf u. ermöglichen allen Interessenten direkte neue Kooperationen. Die Plattform ist Türöffner u. Garant eines engen Aufbaus von Partnerschaften u.  Wirtschaftskooperationen, grenzübergreifenden Initiativen im FG u. stärkt das Grenzgebiet als bedeutenden Nearshoring-Standort. Die Maßnahmen dienen der Steigerung der Wettbewerbsfähigkeit von KMUs, sind Lösungsansätze gegen Abwanderungen von KMUs, gegen Arbeitsplatzabbau im FG und gegen Braindrain v.a. junger Menschen. Schon nach einem Jahr der Projektumsetzung wird das Tool funktionsfähig.
(6 Monate Konzeptphase: Workshop, Erarbeitung der genauen Leistungsbeschreibung, Vergabeverfahren; 6 Monate Programmierung)</t>
  </si>
  <si>
    <t>Cílem je vytvořit pro MSP a instituce podporující podnikání v programovém území snadno obsluhovatelnou digitální
síťovou platformu. Platforma obsahuje data o firmách sídlících v programovém území a o institucích z oblasti hospodářství. Nástroj umožní firmám nabízet výrobky a služby, najít nové dodavatele a kooperační partnery (diverzifikaci kooperačních partnerů) a navazovat kontakty s institucemi na podporu podnikání či s výzkumnými institucemi. Nástroj tak představuje podporu při každodenní práci pro hospodářsky činné aktéry, např. při přípravě a realizaci akcí, zejména při organizaci kooperačních burz. Cílem workshopů plánovaných v rámci projektu je optimalizovat vytvoření nástroje. Řada informačních a kooperačních aktivit napříč odvětvími uvede platformu do povědomí a ukáže její praktické využití, dále tyto akce nabídnou všem zainteresovaným stranám přímé možnosti nové spolupráce. Platforma otevře nové dveře a bude sloužit jako garant pro úzký rozvoj partnerství a hospodářské spolupráce, přeshraničních iniciativ v programovém území a posílí pohraniční oblast jako důležitou lokalitu pro nearshoring. Plánovaná opatření slouží ke zvýšení konkurenceschopnosti MSP, řeší
odliv MSP z programového území, bojují proti ztrátě pracovních míst nebo proti odlivu mozků zejména mladých
lidí. Již po jednom roce projektové práce bude tento nástroj plně funkční.
(6 měsíců koncepční fáze: workhshop, vypracování přesného popisu výkonu, výběrové řízení; 6 měsíců programování)</t>
  </si>
  <si>
    <t>01309</t>
  </si>
  <si>
    <t>101006940661</t>
  </si>
  <si>
    <t>058</t>
  </si>
  <si>
    <t>Výzkumný ústav vodohospodářský T. G. Masaryka, veřejná výzkumná instituce</t>
  </si>
  <si>
    <t>Sächsisches Landesamt für Umwelt, Landwirtschaft und Geologie</t>
  </si>
  <si>
    <t>Auswirkungen des Klimawandels auf grenzüberschreitende Wasserkörper an der CZ-SN Grenze</t>
  </si>
  <si>
    <t>Dopady změny klimatu na přeshraniční vodní útvary na CZ-SN hranici</t>
  </si>
  <si>
    <t>Ziel des Projekts ist die Identifizierung von Umweltrisiken durch den Klimawandel in grenzüberschreitenden Fließgewässern und der Vorschlag geeigneter Maßnahmen vor, um sie zu minimieren. Die sächsische und tschechische Überwachung und Bewertung des Gewässerzustandes soll verglichen und für eine bessere Vergleichbarkeit der Ergebnisse die Methoden aufeinander abgestimmt werden. Gemeinsam mit dem Staatsbetrieb Povodí Ohře wurden 6 besonders belastete, grenzüberschreitende Flüsse im Grenzgebiet für das Projekt ausgewählt (Pöhlbach, Rosenhainer Wasser, Ritterbach, Spree, Mandau, Lausur).
Zu Beginn des Projekts wird eine gemeinsame Datenbank mit allen Informationen zu den ausgewählten Fließgewässern erstellt. An mindestens je 3 dt und cz. Messstellen an jedemder 6 Fließgewässerwird ein detailliertes Messprogramm durchgeführt, um Art, Ausmaß und Ursachen der Belastung dieser Fließgewässer zu ermitteln. Anschließend werden grenzüberschreitend entsprechende Maßnahmen vorgeschlagen, damit die gefundenen Ursachen beseitigt und der Zustand der Fließgewässer verbessert werden können.
In grenzüberschreitenden Workshops tauschen die Behörden auf regionaler Ebene und Povodí Ohře Erfahrungen aus, werden besser vernetzt und sie unterstützen durch ihre Vor-Ort-Kenntnisse die zielgerichtete Planung umsetzbarer Maßnahmen. Im Projektgebiet werden durch Umweltbildungsarbeit mindestens 4 dt. und 4 cz. Schulen und durch grenzüberschreitende Veranstaltungen die breite Öffentlichkeit einbezogen.</t>
  </si>
  <si>
    <t>Cílem projektu je identifikovat environmentální rizika způsobená změnou klimatu u znečištěných přeshraničních vodních toků a navrhnout vhodná opatření k jejich minimalizaci. Saský a český monitoring a hodnocení stavu vod je třeba porovnat a metody vzájemně koordinovat pro lepší srovnatelnost výsledků. Spolu se státním podnikem Povodí Ohře bylo pro projekt vybráno 6 zvláště znečištěných řek v příhraniční oblasti (Polava, Rožanský potok, Jiříkovský potok, Spréva, Mandava a Lužnička).
Na začátku projektu bude vytvořena společná databáze se všemi informacemi o vybraných vodních tocích. Na několika místech každé řeky bude prováděn podrobný program měření za účelem zjištění druhu, rozsahu a příčin znečištění těchto řek. Následně budou navržena vhodná přeshraniční opatření, aby bylo možné poté odstranit zjištěné příčiny a zlepšit stav vodních toků.
Na přeshraničních seminářích si budou zástupci vodoprávních úřadů a Povodí Ohře vyměňovat zkušenosti na regionální úrovni, tím budou lépe propojeny a svými znalostmi na místě budou podporovat cílené plánování realizovatelných opatření. V projektové oblasti budou do projektu zapojeny nejméně 4 německé a 4 české školy prostřednictvím rozmanité environmentální výchovy a široká veřejnost prostřednictvím přeshraničních akcí.</t>
  </si>
  <si>
    <t>160 00</t>
  </si>
  <si>
    <t>Praha 6</t>
  </si>
  <si>
    <t>101006868691</t>
  </si>
  <si>
    <t>079</t>
  </si>
  <si>
    <t>Česká zemědělská univerzita v Praze</t>
  </si>
  <si>
    <t>Senckenberg Gesellschaft für Naturforschung</t>
  </si>
  <si>
    <t>ČR Správa Národního parku České Švýcarsko</t>
  </si>
  <si>
    <t>Staatsbetrieb Sachsenforst</t>
  </si>
  <si>
    <t>Verbesserung der Effektivität des Rothirsch-Managements durch grenzübergreifende Ansätze</t>
  </si>
  <si>
    <t>Zvýšení účinnosti managementu jelení zvěře pomocí přeshraničních přístupů</t>
  </si>
  <si>
    <t>Das Projekt zielt darauf ab, die mangelnde Zusammenarbeit im Rothirschmanagement deutlich zu stärken. Das Projektkonsortium wird zunächst den aktuellen Zustand des Schalenwildes im Gebiet beider NPs bewerten. Darüber hinaus werden Faktoren untersucht, die Einfluss auf die Rotwildpopulation haben; der Einfluss von Rotwild auf die Waldverjüngung wird ebenfalls bewertet. Das Projekthauptergebnis wird durch die gewonnenen Erkenntnisse die Erstellung einer gemeinsamen Strategie für das Rotwildmanagement in beiden NPs sein. Das Ergebnis wird die Differenzen zwischen den beiden Staaten widerspiegeln und die Rolle anderer Säugetierarten berücksichtigen.
Zur Strategieerstellung wird erhoben:
•	Populationsdichte, räumliche Verteilung und Struktur der Säugetierpopulationen (insb. Rothirsche)
•	Verhaltensmuster von Rothirschen (räumliche Aktivität und deren Veränderung über 15 Jahre)
•	Einfluss von Wölfen auf die Rothirschpopulation (Prädation von Rothirschen durch Wölfe, räumliche Aktivität)
•	Einfluss der Jagd und des Tourismus auf die Rothirschpopulation
•	Auswirkung der Entwaldung (durch Feuer, Borkenkäfer, Holzeinschlag) auf das Rothirschverhalten 
•	Einfluss von Rothirschen auf die Waldverjüngung
Das Projekt wird gemeinsame Ansätze für die Datenerhebung, -verarbeitung und -auswertung entwickeln. Dabei werden auch Fachleute, die lokale Öffentlichkeit, Besucher und lokale Studenten über die erforschte Rolle des Rothirsches im Bereich der Nationalparks informiert.</t>
  </si>
  <si>
    <t>Projekt si klade za cíl výrazně posílit chybějící spolupráci při managementu populace jelena evropského. Projektové konsorcium nejprve vyhodnotí současný stav spárkaté zvěře na území obou NP, dále budou studovány faktory, které mají vliv na populaci jelenů; hodnocen bude i dopad jelena na regeneraci lesů. Hlavním výsledkem projektu bude, prostřednictvím získaných poznatků, tvorba společné Strategie managementu jelena v obou národních parcích. Výstup bude reflektovat rozdílnosti obou států a zohlední roli ostatních druhů savců.
Pro účely vytvoření Strategie budou stanoveny: 
• populační hustotu, prostorovou distribuci a strukturu populace savců (zejm. jelenů)
• vzorce chování jelena evropského (prostorová aktivita a její změna v průběhu 15 let) 
• vliv vlků na populaci jelenů (predace jelenů vlky, prostorová aktivita vlků) 
• vliv lovu a turismu na populaci jelena evropského 
• vliv odlesňování (požárem, kůrovcem, kácením) na chování jelenů 
• vliv jelení zvěře na obnovu lesa 
Projekt bude rozvíjet společné přístupy ke sběru, zpracování a vyhodnocování dat. O zjištěné roli jelena evropského v ekosystému národních parků budou informováni odborníci, místní veřejnost, návštěvníci i místní studenti.</t>
  </si>
  <si>
    <t>165 00</t>
  </si>
  <si>
    <t>101006927971</t>
  </si>
  <si>
    <t>Centrum dopravního výzkumu, v.v.i.</t>
  </si>
  <si>
    <t>Erhaltung von Wanderkorridoren für fliegende Wirbeltiere im tschechisch-sächsischen Grenzgebiet</t>
  </si>
  <si>
    <t>Zachování bezpečných migračních koridorů pro létající obratlovce v Česko-Saském příhraničí</t>
  </si>
  <si>
    <t>An 20 Straßenabschnitten, mit verschiedene Arten von Schutzwänden sowie Kontrollstandorten, werden visuelle, akustische, Wärmebild-, Verkehrsradar- und Lidarmessungen durchgeführt, um zu überprüfen, wie die Wände das Verhalten von FW beim Überqueren von Straßen verändern und ob sie ihre Sterblichkeit verringern. Die Datenerhebung wird von Mitarbeitern der Partner durchgeführt. Da es nicht möglich ist vorhandene Schutzwände (unterschiedlicheBauart und Materialien) zu verändern werden an zwei Standorten mobile und veränderbare Lärmschutzwände errichtet. Somit können wir durch Beobachtung, sowie experimentell testen, welche Wandtypen die FW-Sterblichkeit am besten reduzieren. Das Ergebnis wird eine zweisprachige Empfehlung für Straßenbetreiber und Naturschutzbehörden sein. Dies wird den Prozess der Bewertung der Auswirkungen des Straßenbaus auf FW, an dem sowohl das KRU als auch das LfULG direkt beteiligt sind, beschleunigen. Die Ergebnisse der Felduntersuchungen werden mit Hilfe einer elektronischen Karte auf andere wichtige Elemente der grünen und grauen Infrastruktur übertragen werden. Auf der Karte werden die Risiken kategorisiert und die Stellen identifiziert, an denen Schutzwände die Sterblichkeit von FW verringern können. In Zusammenarbeit mit dem RDC werden wir eine technische Dokumentation für eine kostengünstige Schutzwand aus wiederverwertbaren Materialien erstellen, die in beiden Ländern eingesetzt werden können.</t>
  </si>
  <si>
    <t>Na 20 silničních úsecích, kde jsou instalovány různé typy ochranných stěn či jsou vhodné jako lokality kontrolní bude probíhat vizuální, akustický, termovizní výzkum a měření dopravním radarem i lidarem, který ověří, jak stěny mění chování FV při přeletech silnic a jak snižují jejich mortalitu. Terénní monitoring bude zajištěn zaměstnanci partnerů i členy lokálních nevládních organizací, aby pro optimalizaci cestovních nákladů. Jelikož nelze modifikovat stěny (různého provedení a použitých materiálů), které u silnic již stojí a také pro ověření, zda FV po přerušení koridorů již nezměnili chování, budou na dvou lokalitách postaveny mobilní modifikovatelné stěny. Dále chceme otestovat, které typy stěn snižují mortalitu FV nejvhodněji, a to na základě výzkumu u instalovaných i mobilních stěn. Na základě analýzy zisků a ztrát bude také doporučen nejvhodnější typ stěny. Výsledkem bude dvojjazyčné doporučení pro správce komunikací a orgány ochrany přírody řešící riziková křížení silnic s koridory. To urychlí proces hodnocení vlivů staveb silnic na FV, do kterého se oba KrÚ i LfULG přímo zapojují. Výsledky z terénních šetření (20 úseků) budou pomocí elektronické mapy aproximovány na ostatní významná křížení zelené a šedé infrastruktury. Mapa bude kategorizovat rizika a vymezí lokality, kde ochranné stěny sníží mortalitu FV.  Ve spolupráci s ŘSD připravíme technickou dokumentaci nízkonákladové ochranné stěny z recyklovatelných materiálů využitelné v obou zemích.</t>
  </si>
  <si>
    <t>601 77</t>
  </si>
  <si>
    <t>Zlín</t>
  </si>
  <si>
    <t>101006931171</t>
  </si>
  <si>
    <t>Ursachen für den Rückgang der Grünlandvielfalt in Schutzgebieten der tschech-sächsischen Grenzregion</t>
  </si>
  <si>
    <t>Příčiny poklesu diverzity travních porostů v chráněných územích příhraničí Česka a Saska</t>
  </si>
  <si>
    <t>Im vorliegenden Projekt wird ein multidisziplinäres tschechisch-sächsisches Forschungsteam die überirdische und unterirdische Biodiversität in ausgewählten gemanagten Schutzgebieten mit artenarmen oder artenreichen Grünlandflächen in beiden Ländern erfassen. Ziel ist die Identifizierung von Schlüsselfaktoren, die die Biodiversität auf Grünlandflächen beeinflussen. Untersucht werden zwei unterschiedliche Standorttypen, die in Zusammenarbeit mit den Naturschutzbehörden ausgewählt worden sind und auf denen seit langem ein angemessenes Mahd-Management betrieben wird: 1.) botanisch artenreiches Grünland als wünschenswertes Zielstadium, und 2.) artenarmes Grünland, dessen Artenreichtum aus unbekannten Gründen, trotz angemessenen Managements, gering ist. Insgesamt werden im Rahmen dieses Projekts 72 Flächen (36 in Tschechien und 36 in Sachsen) im grenzüberschreitenden Gebiet untersucht, von denen die Hälfte artenarmes und die andere Hälfte artenreiches Grünland repräsentiert. An jedem Standort werden Pflanzen- und Bodenparameter erhoben. Auf der Grundlage der Bewertung der Beziehungen und Interaktionen zwischen den untersuchten Pflanzen- und Bodenparametern an den verschiedenen Standorttypen und unter Berücksichtigung der lokalen Wetter- und mikroklimatischen Bedingungen wird eine geeignete standortspezifische Bewirtschaftung empfohlen.</t>
  </si>
  <si>
    <t>Cílem projektu je vytvoření multidisciplinárního výzkumného týmu vědců, zabývajících se studiem rostlin a půdy, který se zaměří na studium klíčových faktorů ovlivňujících diverzitu rostlin ve vybraných druhově chudých i bohatých travních porostech v přeshraničních chráněných územích. V rámci projektu budou zkoumány dva typy luk navržených orgány ochrany přírody s dlouhodobým vhodným defoliačním managementem ale s kontrastní diverzitou: i) travní porosty s vysokou diverzitou cévnatých rostlin, jako žádoucí cílový stav, ii) travní porosty s nízkou diverzitou cévnatých rostlin, jejichž druhová bohatost je z neznámých důvodů nízká i přes vhodný defoliační management. V rámci projektu bude zkoumáno celkem 72 studijních ploch (36 v ČR a 36 v Sasku), přičemž polovinu z nich budou tvořit druhově chudé a polovinu druhově bohaté travní porosty. Na každé studijní ploše budou zkoumány rostlinné a půdní charakteristiky. Na základě vyhodnocení jejich vztahů z obou typů kontrastních luk s přihlédnutím k místním podmínkám počasí a mikroklimatu, bude doporučen vhodný management pro různá stanoviště.</t>
  </si>
  <si>
    <t>101006934001</t>
  </si>
  <si>
    <t>148</t>
  </si>
  <si>
    <t>Landkreis Görlitz</t>
  </si>
  <si>
    <t>Euroregion Krušnohoří - česká část</t>
  </si>
  <si>
    <t>Regionální sdružení obcí a měst Euregio Egrensis</t>
  </si>
  <si>
    <t>Euroregion Nisa</t>
  </si>
  <si>
    <t>Euroregion Elbe/Labe Kommunalgemeinschaft Euro- region Oberes Elbtal/Ost- erzgebirge e. V.</t>
  </si>
  <si>
    <t>Západočeská univerzita v Plzni</t>
  </si>
  <si>
    <t>Nachbarsprache von Anfang an</t>
  </si>
  <si>
    <t>Jazyk sousedů od začátku</t>
  </si>
  <si>
    <t>Entlang der gesamten sächsisch-tschechischen Grenze sollen versch. Modellansätze zur Umsetzung des alltagsintegrierten Nachbarsprachbads in Kitas erprobt werden. Kinder lernen Sprachen am besten durch authentische Interaktionen. Dabei begegnen sie nicht nur der Sprache, sondern auch der Kultur und Tradition des Nachbarlandes u. haben erste persönliche Erlebnisse mit den Nachbarn. Dies trägt dazu bei, dass Vorurteile u. Stereotypen bei Kindern und Erwachsenen abgebaut sowie das Verständnis u. die Toleranz zwischen den Kulturen gefördert werden.
Durch den Aufbau u. die Etablierung von Kita-Netzwerken in allen 4 Euroregionen (ER) findet eine Vernetzung der Einrichtungen statt. Die PP können von den Erfahrungen u. Best Practices profitieren sowie gem. an der Förderung der Nachbarsprachen arbeiten. Außerdem werden die päd. Fachkräfte gemeinsam qualifiziert. Dies trägt zur nachhaltigen Etablierung der Nachbarsprachen in den Kitas bei, macht sie sichtbar und stärkt die Zusammenarbeit zwischen den Ländern. 
Durch die wissenschaftliche Begleitung von einem Expertenbeirat und das Monitoring kommt es zur effektiven Beurteilung der Projektergebnisse. Daraus werden Handlungsempfehlungen für die Politik in beiden Ländern abgeleitet werden, die auf die Schaffung nachhaltiger Rahmenbedingungen für nachbarsprachige Bildung von klein auf ausgerichtet sind.</t>
  </si>
  <si>
    <t>Podél celé česko-saské hranice se budou testovat různé modelové přístupy k realizaci jazykové koupele integrované do každodenního života MŠ. Děti se jazyky nejlépe učí prostřednictvím autentických interakcí. Setkávají se přitom nejen s jazykem, ale i s kulturou a tradicemi sousední země a mají první osobní zážitky se sousedy. To pomáhá u dětí a dospělých odbourávat předsudky a stereotypy a podpořit toleranci mezi kulturami. 
Prostřednictvím rozvoje a zřizování sítí školek ve všech 4 euroregionech (ER) dochází k propojování těchto institucí. PP mohou těžit ze zkušeností a osvědčených postupů a spolupracovat na podpoře sousedních jazyků. Kromě toho budou pedagogičtí pracovníci společně kvalifikováni. To přispívá k udržitelnému zavádění sousedních jazyků v mateřských školách, zviditelňuje je a posiluje spolupráci mezi zeměmi. 
Vědecká podpora odborného poradního sboru a monitorování povedou k účinnému hodnocení výsledků projektu. Z toho budou vyvozena doporučení pro opatření v oblasti politiky v obou zemích, která jsou zaměřena na vytvoření udržitelných rámcových podmínek pro sousedské jazykové vzdělávání od raného věku.</t>
  </si>
  <si>
    <t>101006866231</t>
  </si>
  <si>
    <t>Wirtschaftsförderung Erzgebirge GmbH</t>
  </si>
  <si>
    <t>Okresní hospodářská komora v Chomutově</t>
  </si>
  <si>
    <t>Karriere im Erzgebirge / Krušnohoří - Labora 2.0</t>
  </si>
  <si>
    <t>Kariéra v Krušnohoří / Erzgebirge – Labora 2.0</t>
  </si>
  <si>
    <t>1) intensive Kommunikation und Horizonterweiterung über die Grenze, um Europäische Union und den gemeinsamen Arbeitsmarkt kennenzulernen
2) direkte Unterstützung der Schüler bei Berufswahl und Karriereplanung durch berufs- und studienorientierende Maßnahmen:
- Erlebnis-Workshops und „Berufe im Test“ (AP08)
- eintägige grenzüberschreitende Unternehmensexkursionen (AP07)
- Technodays und Ausbildungsmessen (AP09)
3) Austauschtreffen von Schülern (AP06; persönlich, digital)
- Intensivierung der Partnerschaften zwischen ausgewählten Schulen durch Bildung von 4 sogenannten Tandems (aus Schulen je 1x CZ und 1x DE), Entstehung/Festigung von Schulpartnerschaften
- regelmäßige persönliche zweitägige Treffen sowie virtuelle Zusammenarbeit: Unternehmensexkursionen (Kennenlernen Wirtschaft und Berufe im Erzgebirge/Krušnohoří inkl. Zukunftstechnologien) und begleitendes Freizeitprogramm (inkl. Sprachanimation), bei dem verschiedene Kenntnisse und Fähigkeiten vermittelt und kulturelle und sprachliche Barrieren abgebaut werden
4) Informations- und Erfahrungsaustausch von Pädagogen und Multiplikatoren (AP04+05) mittels Workshops und Exkursionen (Kennenlernen Schulsysteme, regionale Wirtschaft und Berufe inkl. Zukunftstechnologien, Übertragung von positiven Ansätzen in Nachbarregionen)
5) Einbindung/Einsatz von digitalen Medien bei den Projektaktivitäten (z.B. Einbindung und Austausch mit Schülern, die nicht direkt an Aktivitäten teilnehmen können --&gt; Multiplikatoreneffekt)</t>
  </si>
  <si>
    <t>1) Intenzivní komunikace a rozšiřování obzorů i přes hranice za účelem poznávání Evropské unie a společného trhu práce.
2) přímá podpora žáků při volbě povolání a plánování kariéry prostřednictvím opatření pro profesní a studijní orientaci:
- zážitkové workshopy a "Berufe im Test" (test profesí) (AP08).
- jednodenní přeshraniční exkurze do firem (AP07)
- Technodays a veletrhy vzdělávání (AP09)
3) Výměnná setkání žáků (AP06; osobně, digitálně)
- Intenzifikace partnerství mezi vybranými školami prostřednictvím vytvoření 4 tzv. tandemů (ze škol vždy 1x CZ a 1x DE), vytvoření/upevnění partnerství škol.
- Pravidelná osobní dvoudenní setkání a také virtuální spolupráce: Exkurze do firem (poznávání ekonomiky a profesí v Krušnohoří/ Erzgebirge vč. technologií budoucnosti) a doprovodný program ve volném čase (vč. jazykové animace), při kterém dochází k předávání různých znalostí a dovedností a k odbourávání kulturních a jazykových bariér.
4) Výměna informací a zkušeností pedagogů a multiplikátorů (AP04+05) prostřednictvím workshopů a exkurzí (poznávání školských systémů, regionální ekonomiky a profesí vč. technologií budoucnosti, přenos pozitivních přístupů do sousedních regionů).
5) Zapojení/využití digitálních médií při projektových aktivitách (např. zapojení a komunikace s žáky, kteří se nemohou aktivit účastnit přímo --&gt; Multiplikační efekt)</t>
  </si>
  <si>
    <t>09456</t>
  </si>
  <si>
    <t>Annaberg-Buchholz, Stadt</t>
  </si>
  <si>
    <t>101006912821</t>
  </si>
  <si>
    <t>Severočeské muzeum v Liberci, příspěvková organizace</t>
  </si>
  <si>
    <t>Geopark Ralsko o.p.s.</t>
  </si>
  <si>
    <t>Field Education by Interdisciplinary excursions</t>
  </si>
  <si>
    <t>Das Ziel des Projektes ist es, Materialien für eine grenzüberschreitende Feldforschungsbildung von Grund- und Sekundarschullehrern und anderen Ausbildenden zu schaffen, die sich mit Geographie, Ökologie und der Kultur im Grenzgebiet der Euroregion Neisse in CZ und SN befassen. Die Aktivitäten konzentrieren sich auf eintägige Exkursionen zu 10 Orten im Grenzgebiet (davon 4 auf SN Seite und 6 in CZ), die für eine Gruppe von 40 Pädagogen von beiden Ländern konzipiert werden. Die Pilotdemonstration mit Schülern der Grundschulen und Studierenden der Mittelschulen wird an weiteren 5 Standorten (2 in SN und 3 in CZ) durchgeführt, wobei Schüler und Studenten sowohl der CZ als auch der SN Seite aufeinander treffen. Durch das Projekt erhalten die Pädagogen grenzüberschreitende Originalmaterialien, die unter Mitwirkung der Fachwissenschaftler zusammengestellt wurden und gemeinsame Bildungsprogramme während und nach dem Projekt unterstützen sollen. Im Rahmen des Projekts findet in jedem Schuljahr ein mehrtägiger Netzwerkworkshop für Lehrer und Lehramtsstudierende statt (30-50 Teilnehmer), der sich auf den Erfahrungsaustausch mit den Projektergebnissen sowie auf die Unterschiede in den Lehrmethoden und -plänen in CZ und SN konzentriert. Darüber hinaus finden 2025 und 2026 Sommerschulen für Lehrende von beiden Ländern statt, darunter auch Lehramtsstudierende. Diese Sommerschulen zielen auf die praktische Vertiefung und Anwendung der erworbenen Fähigkeiten zum außerunterrichtlichen Lernen.</t>
  </si>
  <si>
    <t>Náplní projektu je vytvoření materiálů pro přeshraniční badatelskou terénní výuku učitelů ZŠ i SŠ a jiných vzdělavatelů, která bude zaměřena na geografii, ekologii a kulturní rozměr krajiny v příhraniční oblasti euroregionu Nisa ČR a Saska. Aktivity se soustředí na jednodenní exkurze na 10 lokalitách v příhraničí (z toho 4 na německé straně a 6 na české), které budou určeny pro skupinu 40 vzdělavatelů z obou zemí. Pilotní realizace s žáky a studenty ZŠ a SŠ bude provedena na dalších 5 lokalitách (2 v Sasku a 3 v ČR) s tím, že se vždy setkají jak žáci a studenti z české, tak z německé strany. Vzdělavatelům se zásluhou projektu  dostanou do rukou originální přeshraniční podklady, sestavené za přispění odborné komunity a určené pro podporu společných výukových programů během a i po skončení projektu.
Dále se v rámci projektu v průběhu každého školního roku uskuteční jeden vícedenní workshop pro vzdělavatele a žáky z obou stran hranice (30-50 účastníků), zaměřený na výměnu zkušeností s výstupy projektu, jakož i na rozdíly ve způsobech výuky a v kurikulích na obou stranách hranice. 
Kromě toho proběhnou v 2025 a 2026 letní školy pro účastníky z obou zemí, včetně studentů učitelství (cca 30-50 účastníků). Tyto letní školy budou zaměřeny na praktické využití získaných dovedností.</t>
  </si>
  <si>
    <t>101006867061</t>
  </si>
  <si>
    <t>151</t>
  </si>
  <si>
    <t>M 3.4</t>
  </si>
  <si>
    <t>Univerzita J. E. Purkyně v Ústí nad Labem</t>
  </si>
  <si>
    <t>Materialwissen - Unis gemeinsam</t>
  </si>
  <si>
    <t>Svět materiálů - Univerzity spolu</t>
  </si>
  <si>
    <t>Im Projekt werden gemeinsame Qualifizierungsangebote ausgearbeitet, die die fachliche Breite und Qualität der studentischen Ausbildung erhöhen und gemeinsame Forschungsarbeiten initiieren. Ziel ist die grenzübergreifende Nutzbarmachung von Synergien in diesem Feld. Die technische Ausrüstung ist auf beiden Seiten sehr gut, aber nicht gleich. Dieses Potential der sehr kostenintensiven Laborausstattung soll zukünftig gemeinsam genutzt werden. Es ist vorgesehen, insb. aktuelle Forschungsthemen und Hightech-Verfahren und -geräte in die gemeinsame Ausbildung zu integrieren. Das Projekt ist dreistufig aufgebaut: In Projektphase 1 werden gemeinsam Online-Vorlesungen erarbeitet, die für deutsche und tschechische TeilnehmerInnen angeboten werden. Darauf aufbauend werden in der 2. Projektphase studentische Belegarbeiten zu beiderseits interessierenden Themen angeboten und gemeinsam betreut, wozu die Teilnehmer (DoktorandInnen und MasterstudentInnen) jeweils zeitweise an der anderen Universität tätig sind. Mit dieser Phase startet ein Programm von jährlich wechselseitig auszurichtenden zweitägigen wiss. Symposien, die zur Vorstellung und Diskussion der laufenden Forschungsarbeiten dienen. In der 3. Projektphase werden die Erfahrungen genutzt, um die Module zu verstetigen, anderen Hochschulen anzubieten und für die Sensibilisierung von SchülerInnen für ein werkstoffwiss. Studium aufzubereiten.</t>
  </si>
  <si>
    <t>V projektu jsou společně zpracovávány nabídky vzdělávání, které zvyšují kvalitu vzdělávání studentů a poskytují prostor pro společné výzkumné práce. Cílem projektu je přeshraniční využití synergií v této oblasti. Technické vybavení je na obou stranách velmi dobré, nikoliv však stejné. Tento potenciál investičně velmi náročného laboratorního vybavení bude využíván společně. Předpokládá se zejména začlenění aktuálních výzkumných témat a moderních přístupů a přístrojů do společného vzdělávání. Projekt je zpracován ve 3 stupních: v proj.fázi 1 budou zpracovány spolecne online přednášky , které budou nabídnuty českým a německým studentům. Následně proběhnou ve 2. proj.fázi studentské práce k oboustranně zajímavým tématům, které budou odborně podpořeny z obou stran. Tyto aktivity studentů mag. a dokt. studia proběhnou částečně i na univerzitě partnera. V této fázi začne program realizace ročních střídajících se dvoudenních vědeckých symposií, která slouží k prezentaci a následné diskusi probíhajících výzkumných prací. Ve 3. proj. fázi budou na základě získaných poznatků a zkušeností zpracovány vzdělávací moduly jak pro dalsi univerzity, tak pro studenty a gymnasisty pro další studium o materiálech.</t>
  </si>
  <si>
    <t>400 96</t>
  </si>
  <si>
    <t>101006932661</t>
  </si>
  <si>
    <t>150</t>
  </si>
  <si>
    <t>Interdisziplinäre Brücke – InterBridge</t>
  </si>
  <si>
    <t>Interdisciplinární most - InterBridge</t>
  </si>
  <si>
    <t>Ziel des Projekts ist es, Raum für eine intensive grenzüberschreitende Zusammenarbeit zwischen TUL, TUC und künstlerischen Fächern aus der tschechisch-sächsischen Region zu schaffen, um durch kulturellen Austausch und die Stärkung der internationalen Zusammenarbeit zur Entwicklung der Region beizutragen.Wir verfolgen drei Hauptziele:
a) Verbindung von Wissenschaft und Kunst hauptsächlich durch Seminare, Vorträge, Workshops und Konferenzen.Die Idee besteht darin, einen Raum für den Austausch von Informationen, innovativen Ideen und die Zusammenarbeit zwischen wissenschaftlichen Institutionen, etablierten Künstlern und Kreativen aus der breiten Öffentlichkeit zu schaffen sowie die Materialien und die Umgebung für einen neuen Studienbereich vorzubereiten, der sich auf die Anwendung von Technologie in der Kunst konzentriert
b) Inspiration von Künstlern,Kreativen und Unternehmen zum Einsatz von Technologie und Materialforschung.Wir wollen die Entstehung neuer Projekte und Initiativen unterstützen, welche wissenschaftlichen Fortschritt mit künstlerischem und kreativem Potenzial verbinden. c) Steigerung des öffentlichen Bewusstseins für Forschung, Technologie und Kunst.Wir legen Wert auf öffentliche Aufklärung und Sensibilisierung für neue Technologien und Materialforschung.Gemeinsam wollen wir die Öffentlichkeit, Schulen und andere Institutionen informieren und erreichen sowie ihnen durch Ausstellungen,Lehrmaterialien und Sammlungen Wissenschaft,Technologie und Kunst näher bringen.</t>
  </si>
  <si>
    <t>Smyslem projektu je vytvořit prostor pro intenzivní přeshraniční spolupráci mezi TUL, TUC a uměleckými subjekty z česko-saského regionu, přispět k rozvoji regionu prostřednictvím kulturní výměny a posílení mezinárodní spolupráce. Sledujeme tři hlavní cíle:
a) Propojení vědy a umění především prostřednictvím seminářů, přednášek, workshopů a konferencí. Smyslem je vytvořit prostor pro výměnu informací, inovativních myšlenek a spolupráci mezi vědeckými institucemi, etablovanými umělci a kreativci z řad široké veřejnosti a připravit materiály a prostředí pro nový studijní obor zaměřený na aplikaci technologií v umění.
b) Inspirace umělců, kreativců a podniků k využití technologií a materiálového výzkumu. Chceme podpořit vznik nových projektů a iniciativ, které kombinují vědecký pokrok s uměleckým a kreativním potenciálem. 
c) Zvýšení povědomí veřejnosti o výzkumu, technologiích a umění. Klademe důraz na veřejné vzdělávání a osvětu v nových technologiích a materiálovém výzkumu. Společně chceme informovat a oslovit veřejnost, školy a další instituce a přiblížit jim vědu, technologie a umění prostřednictvím výstav, vzdělávacích materiálů a sborníků.</t>
  </si>
  <si>
    <t>101006866681</t>
  </si>
  <si>
    <t>Horský klub Lesná v Krušných horách, z.s.</t>
  </si>
  <si>
    <t>Kurort Seiffen/Erzgeb.</t>
  </si>
  <si>
    <t>NeuStart grenzenlose Touristik</t>
  </si>
  <si>
    <t>Nový START turistiky bez hranic</t>
  </si>
  <si>
    <t>Ziel des Projektes ist die Ergänzung und Modernisierung der bereits bestehenden Infrastruktur und des Angebotes an Standorten, die Entwicklung, Qualität und Erweiterung von Einrichtungen, die zu einer Steigerung des stabilen grenzüberschreitenden Tourismus in der Region Lesná - Seiffen führen werden.
Die Motivation ist, die bestehende Infrastruktur in Seiffen zu ergänzen, zu modernisieren und besser auszustatten. Im sogenannten "Doppelwohnhaus" im Freilichtmuseum wird eine neue Exposition aufgestellt und ein neuer Vortragsraum errichtet, ein Rastplatz für Radfahrer mit einer Service- und Ladestation (E-Bike) errichtet. Die Freilichtbühne der Binge "Geyerin" wird modernisiert. 
In Lesna wird die bestehende Infrastruktur durch den Bau von Außenstellplätzen ergänzt und bildet durch seine Anordnung im Gelände das "Herzstück der Begegnungsstätte" - den Dorfplatz. Außerdem werden eine aktive Spielzone - ein Schachbrett - und eine passive Zone geschaffen. 
Das Konzept wurde aufgrund jahrelanger Erfahrungen so entworfen, dass in beiden Gebieten Aktivitäten durchgeführt und Expositionen das ganze Jahr über genutzt werden können, auch im Falle einer möglichen Pandemie oder bei schlechtem Wetter. 
Gemeinsame Veranstaltungen für deutsche und tschechische Gäste wurden bisher und werden auch weiter in Seiffen und Lesná organisiert. Im Rahmen des Projektes ist die Ausbildung von deutschen und tschechischen, auf die Region spezialisierten, Gästeführern geplant.</t>
  </si>
  <si>
    <t>Cílem projektu je doplnění a modernizace vybudované infrastruktury a nabídky lokalit, rozvoj, kvalita a rozšíření zázemí, což povede k nárůstu stabilního přeshraničního cestovního ruchu v regionu Lesná - Seiffen.
Motivací je doplnit, modernizovat a lépe vybavit stávající infrastrukturu v Seiffenu. V tzv. „dvojdomu“ ve skanzenu bude zřízena nová výstava a přednášková místnost. Modernizována bude venkovní scéna Binge "Geyerin" a bude vybudováno odpočívadlo pro cyklisty, včetně obslužné a dobíjecí stanice (e-bike). Podpořeno tak bude rozšíření cykloturistiky v Seiffenu a propojení s Lesnou. 
V Lesné bude stávající infrastruktura doplněna výstavbou venkovních zděných stánků a svým uspořádáním do areálu utvoří „srdce setkávání“ – náves obce. Dále vznikne šachovnice a pasivní zóna, která bude zapadat do prostoru areálu, doplněná dřevěným zvěrokruhem s odpočinkovým zázemím. Vznikne tak nový prostor pro využití k pořádání akcí a posílení vybudovaných kulturně-historických hodnot.
Koncepce je navržena z letitých zkušeností tak, aby v obou areálech bylo možné realizovat aktivity a využívat expozice po celý rok, v případě možné pandemie i nepříznivého počasí. 
Společné připravované akce pro německé a české hosty jsou a budou pořádány v Seiffenu a v Lesné. V rámci realizace projektu je počítáno se školením německých a českých průvodců, s cílem uchovat znalosti pro budoucí generace.</t>
  </si>
  <si>
    <t>431 21</t>
  </si>
  <si>
    <t>Boleboř</t>
  </si>
  <si>
    <t>101006932621</t>
  </si>
  <si>
    <t>083</t>
  </si>
  <si>
    <t>Město Dolní Poustevna</t>
  </si>
  <si>
    <t>Stadt Hohnstein</t>
  </si>
  <si>
    <t>Große Kreisstadt Sebnitz</t>
  </si>
  <si>
    <t>Mit dem Fahrrad zu den Nachbarn</t>
  </si>
  <si>
    <t>Na kole za sousedy</t>
  </si>
  <si>
    <t>Ziel des Projekts ist es, ein neues Angebot für den Tourismus in der Grenzregion zu schaffen und gemeins. Veranstaltungen für Bewohner der CZ und D Seite der Grenze zu organisieren. Durch die neue Infrastruktur entstehen auch ein neues Angebot für Radfahrer und Besucher auf überregionalen Strecken (Elbeweg, Mittellandroute D4) und neue Möglichkeiten im Bereich des gesellschaftl. und kulturellen Lebens. Infrastrukturänderungen:
Dolní P.: 1.920 m Radwege, 2 Rastplätze, 2 Service- und Ladestationen für Radfahrer, Lehrpfad
Hohnstein: insgesamt 7 km Radwege, 4 Rastplätze, 1 Ladestation, 3 Raststätten, 2 Info-tafeln, und 30 Wegweiser
Sebnitz: ca. 1250 m Radwege, 1 Lade- und Servicestation für Fahrräder, 3 Informationstäfel
Weitere erwartete Änderungen während der Umsetzung des Projekts:
- gemeins. Aktivitäten aller Projektpartner für CZ und D Bürger (Treffen, kulturelle und gesellschaftl. Veranstaltungen, Radtouren, Fahrradclub)
Langfristig sind nach Abschluss des Projekts Veränderungen auf beiden Seiten der Grenze zu erwarten:
- ein neues, langlebiges Angebot für Radfahrer
- positive langfristige Auswirkungen auf sichere und nachhaltige Verkehrsträger, Erhöhung der Verkehrssicherheit, Verbesserung der Bevölkerungsmobilität
- positive Auswirkungen auf den Tourismus, das Sport- und Freizeitangebot, also auf die Gesundheit aller Bevölkerungsgruppen
- gemeinsame Entwicklung von Grenzgebieten, Vertiefung der grenzüberschreitenden Zusammenarbeit im Zusammenhang mit weichen Aktivitäten</t>
  </si>
  <si>
    <t>Cílem projektu je vytvoření nové nabídky pro cestovní ruch v příhraničním regionu a uspořádání společných akcí pro obyvatele z české i německé strany hranice. Díky nové infrastruktuře vzniknou nová nabídka i pro cyklisty a návštěvníky cestující na nadregionálních trasách (Labská stezka, Mittellandroute D4) a nové možnosti v oblasti společenského a kulturního života.
Změny v oblasti infrastruktury:
Na české straně 1920 m cyklostezek, 2 odpočívadla, servisní a nabíjecí stanice pro cyklisty, naučná stezka. 
Na německé straně vybuduje město Hohnstein celkem 7 km cyklostezek, 4 odpočívadla, nabíjecí stanici, 3 servisní stanice, 2 informační tabule a instaluje přibližně 30 směrovek.
Město Sebnitz vybuduje cca 1250 m cyklostezek, nabíjecí a servisní stanici pro kola a instaluje 3 informační tabule.
Další očekávané změny během realizace projektu:
- společné aktivity všech partnerů projektu pro české a německé občany (setkání, kulturní, společenské akce, cyklovýlety, cyklokroužek)
V dlouhodobém horizontu se po dokončení projektu očekávají změny:
- nová nabídka pro cyklisty na obou stranách hranice s dlouhou životností
- pozitivní dlouhodobý dopad na bezpečné a udržitelné způsoby dopravy, zvýšení bezpečnosti dopravy, zlepšení mobility obyvatel na obou stranách hranice
-  pozitivní dopad na cestovní ruch, nabídku sportovních a volnočasových aktivit, potažmo na zdraví všech skupin obyvatel 
- společný rozvoj příhraničí, prohloubení přeshraniční spolupráce v návaznosti na měkké aktivity</t>
  </si>
  <si>
    <t>407 82</t>
  </si>
  <si>
    <t>Dolní Poustevna</t>
  </si>
  <si>
    <t>101006888291</t>
  </si>
  <si>
    <t>Virtuelles Museum: Mensch - Wasser - Stein</t>
  </si>
  <si>
    <t>Virtuální muzeum: Člověk - voda - kámen</t>
  </si>
  <si>
    <t>Ziel ist es, gemeinsam handwerkliche und industrielle Traditionen der Gesteins- und Wasserressourcen im Zielgebiet – im Landkreis Česká Lípa (CZ) und Görlitz (D) – zu kartieren, zu präsentieren und grenzüberschreitend zugänglich zu machen. Teilziel ist die Einbindung von Forschungseinrichtungen auf beiden Seiten der Grenze, der gegenseitige Wissensaustausch, die Vertiefung der grenzüberschreitenden Zusammenarbeit von Experten zu einzelnen spezifischen Themen (Geologie, Archäologie, Ethnographie, Geschichte etc.). Der Schwerpunkt des Projekts liegt auf der gemeinsamen grenzüberschreitenden Erforschung des gemeinsamen kulturellen Reichtums ausgehend von den natürlichen Gegebenheiten und der anschließenden Präsentation im neu geschaffenen Virtuellen Museum.
Das Hauptergebnis ist das Virtuelle Museum (VM) in CZ und DE. VM ist ein Webportal, in dem Sammlungen digitaler Objekte und bearbeiteter Themen, die auf verschiedenen Medien mit visuellem Material (Zeichnungen, Fotografien, 3D-Modelle, Videos usw.) angezeigt werden, logisch miteinander verbunden und organisiert sind. VM hat also keine physische, sondern eine digitale Form. Es kann kulturelles Erbe der breiten Öffentlichkeit vermitteln. Gemeinsame Forschung wird auch im Rahmen von Geländeworkshops von Experten von beiden Seiten der Grenze stattfinden. Weitere Ergebnisse des Projekts sind Workshops für breite Öffentlichkeit, ein gedruckter Reiseführer, eine Abschlusskonferenz und die Kennzeichnung von Orten mit QR-Codes.</t>
  </si>
  <si>
    <t>Cílem je společně přeshraničně zmapovat, prezentovat a zpřístupnit řemeslné a průmyslové tradice využívání kamene a vodních zdrojů v cílovém území – v okrese Česká Lípa (CZ) a okrese Görlitz (D). Dílčím cílem je zapojení výzkumných institucí na obou stranách hranice, vzájemné sdílení poznatků, prohloubení přeshraniční spolupráce odborných pracovníků v jednotlivých specifických tématech (geologie, archeologie, etnografie, historie ad.). Hlavní těžiště projektu leží ve společném přeshraničním výzkumu sdíleného kulturního bohatství a následné prezentaci v rámci nově vytvořeného Virtuálního muzea.
Hlavním výstupem je Virtuální muzeum (VM) v CZ a DE. VM představuje webový portál, ve kterém jsou logicky provázané a uspořádané sbírky digitálních objektů a zpracovaných témat, zobrazených na různých médiích s využitím obrazového materiálu (kresby, fotografie, 3D modely, videa ad.). VM tedy nemá fyzickou podobu, ale digitální. Dokáže zprostředkovat kulturní dědictví pro širokou veřejnost. Společný výzkum bude probíhat také v rámci terénních workshopů odborných pracovníků z obou stran hranice. Mezi další výstupy projektu patří workshopy pro laickou veřejnost, tištěný průvodce, závěrečná konference, označení míst QR kódy.</t>
  </si>
  <si>
    <t>471 24</t>
  </si>
  <si>
    <t>Ralsko</t>
  </si>
  <si>
    <t/>
  </si>
  <si>
    <t>101006945161</t>
  </si>
  <si>
    <t>Oblastní muzeum a galerie v Mostě, příspěvková organizace</t>
  </si>
  <si>
    <t>Welterbe Montanregion Erzgebirge e.V.</t>
  </si>
  <si>
    <t>Montanregion krušné hory – erzgebirge o.p.s.</t>
  </si>
  <si>
    <t>Die Eisenbahn verbindet!</t>
  </si>
  <si>
    <t>Železnice spojuje!</t>
  </si>
  <si>
    <t>Die Erstellung einer Grundlagendokumentation der Eisenbahnobjekte u. der zugehörigen technischen Kulturdenkmäler auf beiden Seiten der Grenze. Dabei sollten auch zusammenhängende nicht eisenbahntechnische Objekte wie Bergbauanlagen, regionalprägende Industrieanlagen miteinbezogen und ihre Beziehungen untereinander dargestellt werden (Voraussetzung für nachfolgende Projekte)  
Analyse der Rechts- und Eigentumsverhältnisse der Grundstücke auf dem Abschnitt der Eisenbahnlinie Holzhau-Moldava
Ausarbeitung eines komplexen Konzeptes für die Reihe der Objekte im Gebiet, immer unter Berücksichtigung der Anforderungen des Nachbarlandes und des gesamten grenzüberschreitenden Kontextes. Identifizierung des idealen Zielnutzers/Betreibers für die stillgelegten Objekte, Identifizierung des Inhalts des Objekts und der erforderlichen Unterlagen für Folgeaktivitäten (Folgeprojekte)
Unterstützung des Lückenschlussprozesses. Diese Unterstützung besteht in einer intensiven, ganzjährigen Koordinierung der Aktivitäten der CZ/D-Plattform der Gemeinden, der Reg. Ústí nad Labem, der sächsischen Landkreise und anderer Institutionen, die jährlichen in gemeinsamen tschechisch-sächsischen Konferenzen münden sollen
Langfristige Öffentlichkeitsarbeit für die derzeit isolierten Eisenbahnstrecken als eine grenzüberschreitende Einheit.
Erweiterung grenzüberschreitender touristischer und kultureller Angebote im Rahmen der D/CZ Eisenbahn und damit zusammenhängenden kulturhistorischen Objekte.</t>
  </si>
  <si>
    <t>Vytvoření základní dokumentace železničních objektů a souvisejících technických kulturních památek na obou stranách hranice. Ta by měla zahrnovat i související neželezniční objekty, jako jsou důlní zařízení či průmyslové stavby dotvářející charakter regionu a jejich vzájemné vztahy (předpoklad pro následné projekty).
Analýza právních a majetkových poměrů pozemků na sneseném úseku železniční trati Holzhau-Moldava.
Zpracování komplexního návrhu řešení souboru objektů v dané oblasti, vždy s přihlédnutím k požadavkům sousední země a celkového přeshraničního kontextu. U nevyužívaných objektů identifikace ideálního cílového uživatele/provozovatele, určení náplně pro daný objekt a k tomu potřebné podklady pro návazné aktivity (návazné projekty).
Podpora procesu vedoucího ke znovupropojení tratí. Tato podpora spočívá v intenzivní celoroční koordinaci činnosti česko-saské platformy obcí, Ústeckého kraje, saských zemských okresů a dalších institucí vyúsťující ve výroční česko-saské konference.
Dlouhodobá veřejná propagace objektu momentálně izolovaných úseků dráhy jako jednoho přeshraničního celku.
Rozšíření přeshraničních turistických a kulturních nabídek v rámci CZ/D železnice a souvisejících kulturněhistorických objektů.</t>
  </si>
  <si>
    <t>434 01</t>
  </si>
  <si>
    <t>Most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</si>
</sst>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quot;  &quot;\ "/>
    <numFmt numFmtId="166" formatCode="00"/>
    <numFmt numFmtId="167" formatCode="#,##0.00\ &quot;€&quot;"/>
  </numFmts>
  <fonts count="20" x14ac:knownFonts="1">
    <font>
      <sz val="10"/>
      <color theme="1"/>
      <name val="Arial"/>
      <family val="2"/>
    </font>
    <font>
      <b/>
      <sz val="10"/>
      <color theme="1"/>
      <name val="Arial"/>
      <family val="2"/>
    </font>
    <font>
      <sz val="9"/>
      <color theme="1"/>
      <name val="Arial"/>
      <family val="2"/>
    </font>
    <font>
      <b/>
      <sz val="9"/>
      <color theme="1"/>
      <name val="Arial"/>
      <family val="2"/>
    </font>
    <font>
      <b/>
      <sz val="10"/>
      <name val="Arial"/>
      <family val="2"/>
    </font>
    <font>
      <b/>
      <sz val="9"/>
      <name val="Calibri"/>
      <family val="2"/>
      <scheme val="minor"/>
    </font>
    <font>
      <sz val="11"/>
      <name val="Arial"/>
      <family val="2"/>
    </font>
    <font>
      <b/>
      <sz val="9"/>
      <name val="Arial"/>
      <family val="2"/>
    </font>
    <font>
      <sz val="10"/>
      <name val="Arial"/>
      <family val="2"/>
    </font>
    <font>
      <sz val="8"/>
      <name val="Arial"/>
      <family val="2"/>
    </font>
    <font>
      <sz val="9"/>
      <name val="Arial"/>
      <family val="2"/>
    </font>
    <font>
      <sz val="8"/>
      <color indexed="8"/>
      <name val="Arial"/>
      <family val="2"/>
    </font>
    <font>
      <sz val="8"/>
      <color theme="1"/>
      <name val="Arial"/>
      <family val="2"/>
    </font>
    <font>
      <b/>
      <sz val="8"/>
      <name val="Arial"/>
      <family val="2"/>
    </font>
    <font>
      <sz val="8"/>
      <color rgb="FFFF0000"/>
      <name val="Arial"/>
      <family val="2"/>
    </font>
    <font>
      <b/>
      <sz val="8"/>
      <color theme="0"/>
      <name val="Arial"/>
      <family val="2"/>
    </font>
    <font>
      <b/>
      <sz val="9"/>
      <color theme="0"/>
      <name val="Arial"/>
      <family val="2"/>
    </font>
    <font>
      <b/>
      <sz val="9"/>
      <color theme="0"/>
      <name val="Calibri"/>
      <family val="2"/>
      <scheme val="minor"/>
    </font>
    <font>
      <b/>
      <sz val="10"/>
      <color theme="0"/>
      <name val="Arial"/>
      <family val="2"/>
    </font>
    <font>
      <sz val="10"/>
      <color theme="1"/>
      <name val="Arial"/>
      <family val="2"/>
    </font>
  </fonts>
  <fills count="4">
    <fill>
      <patternFill patternType="none"/>
    </fill>
    <fill>
      <patternFill patternType="gray125"/>
    </fill>
    <fill>
      <patternFill patternType="solid">
        <fgColor rgb="FF008232"/>
        <bgColor indexed="64"/>
      </patternFill>
    </fill>
    <fill>
      <patternFill patternType="solid">
        <fgColor rgb="FF003C86"/>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medium">
        <color indexed="64"/>
      </right>
      <top style="thin">
        <color indexed="64"/>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medium">
        <color indexed="64"/>
      </bottom>
      <diagonal/>
    </border>
    <border>
      <left style="thin">
        <color auto="1"/>
      </left>
      <right style="thin">
        <color auto="1"/>
      </right>
      <top style="hair">
        <color auto="1"/>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5">
    <xf numFmtId="0" fontId="0" fillId="0" borderId="0"/>
    <xf numFmtId="0" fontId="6" fillId="0" borderId="0"/>
    <xf numFmtId="0" fontId="6" fillId="0" borderId="0"/>
    <xf numFmtId="0" fontId="6" fillId="0" borderId="0"/>
    <xf numFmtId="9" fontId="19" fillId="0" borderId="0" applyFont="0" applyFill="0" applyBorder="0" applyAlignment="0" applyProtection="0"/>
  </cellStyleXfs>
  <cellXfs count="144">
    <xf numFmtId="0" fontId="0" fillId="0" borderId="0" xfId="0"/>
    <xf numFmtId="0" fontId="2" fillId="0" borderId="0" xfId="0" applyFont="1"/>
    <xf numFmtId="0" fontId="3" fillId="0" borderId="0" xfId="0" applyFont="1"/>
    <xf numFmtId="0" fontId="0" fillId="0" borderId="4"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164" fontId="0" fillId="0" borderId="2" xfId="0" applyNumberFormat="1" applyFont="1" applyFill="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horizontal="center" vertical="center" wrapText="1"/>
    </xf>
    <xf numFmtId="0" fontId="0" fillId="0" borderId="0" xfId="0" applyFont="1"/>
    <xf numFmtId="0" fontId="0" fillId="0" borderId="0" xfId="0" applyBorder="1"/>
    <xf numFmtId="0" fontId="4" fillId="0" borderId="0" xfId="0" applyFont="1" applyBorder="1"/>
    <xf numFmtId="0" fontId="8" fillId="0" borderId="0" xfId="0" applyFont="1" applyBorder="1"/>
    <xf numFmtId="0" fontId="8" fillId="0" borderId="0" xfId="0" applyFont="1"/>
    <xf numFmtId="0" fontId="9" fillId="0" borderId="0" xfId="0" applyFont="1" applyBorder="1"/>
    <xf numFmtId="0" fontId="10" fillId="0" borderId="0" xfId="0" applyFont="1" applyBorder="1"/>
    <xf numFmtId="0" fontId="12" fillId="0" borderId="0" xfId="0" applyFont="1"/>
    <xf numFmtId="0" fontId="14" fillId="0" borderId="0" xfId="0" applyFont="1"/>
    <xf numFmtId="0" fontId="0" fillId="0" borderId="0" xfId="0" applyBorder="1" applyAlignment="1">
      <alignment wrapText="1"/>
    </xf>
    <xf numFmtId="0" fontId="8" fillId="0" borderId="0" xfId="0" applyFont="1" applyBorder="1" applyAlignment="1">
      <alignment wrapText="1"/>
    </xf>
    <xf numFmtId="0" fontId="9" fillId="0" borderId="0" xfId="0" applyFont="1" applyBorder="1" applyAlignment="1">
      <alignment wrapText="1"/>
    </xf>
    <xf numFmtId="0" fontId="8" fillId="0" borderId="0" xfId="0" applyFont="1" applyAlignment="1">
      <alignment wrapText="1"/>
    </xf>
    <xf numFmtId="0" fontId="0" fillId="0" borderId="0" xfId="0" applyAlignment="1">
      <alignment wrapText="1"/>
    </xf>
    <xf numFmtId="49" fontId="8" fillId="0" borderId="0" xfId="0" applyNumberFormat="1" applyFont="1" applyBorder="1" applyAlignment="1">
      <alignment wrapText="1"/>
    </xf>
    <xf numFmtId="0" fontId="9" fillId="0" borderId="0" xfId="0" applyFont="1" applyAlignment="1">
      <alignment wrapText="1"/>
    </xf>
    <xf numFmtId="0" fontId="9" fillId="0" borderId="0" xfId="0" applyFont="1" applyBorder="1" applyAlignment="1"/>
    <xf numFmtId="0" fontId="7" fillId="0" borderId="0" xfId="0" applyFont="1" applyBorder="1" applyAlignment="1"/>
    <xf numFmtId="0" fontId="11" fillId="0" borderId="15" xfId="0" applyFont="1" applyBorder="1" applyAlignment="1">
      <alignment horizontal="center" vertical="top"/>
    </xf>
    <xf numFmtId="0" fontId="11" fillId="0" borderId="15" xfId="0" applyFont="1" applyBorder="1" applyAlignment="1">
      <alignment vertical="top" wrapText="1"/>
    </xf>
    <xf numFmtId="165" fontId="11" fillId="0" borderId="15" xfId="0" applyNumberFormat="1" applyFont="1" applyBorder="1" applyAlignment="1">
      <alignment vertical="top"/>
    </xf>
    <xf numFmtId="0" fontId="15" fillId="3" borderId="1" xfId="0" applyFont="1" applyFill="1" applyBorder="1" applyAlignment="1">
      <alignment horizontal="center" vertical="center" wrapText="1"/>
    </xf>
    <xf numFmtId="0" fontId="7" fillId="0" borderId="0" xfId="0" applyFont="1" applyBorder="1" applyAlignment="1">
      <alignment wrapText="1"/>
    </xf>
    <xf numFmtId="0" fontId="7" fillId="0" borderId="0" xfId="0" applyFont="1" applyBorder="1"/>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2" fillId="0" borderId="0" xfId="0" applyFont="1" applyBorder="1"/>
    <xf numFmtId="0" fontId="11" fillId="0" borderId="0" xfId="0" applyFont="1" applyBorder="1" applyAlignment="1">
      <alignment vertical="top"/>
    </xf>
    <xf numFmtId="0" fontId="11" fillId="0" borderId="0" xfId="0" applyFont="1" applyBorder="1" applyAlignment="1">
      <alignment horizontal="center" vertical="top"/>
    </xf>
    <xf numFmtId="0" fontId="11" fillId="0" borderId="0" xfId="0" applyFont="1" applyBorder="1" applyAlignment="1">
      <alignment vertical="top" wrapText="1"/>
    </xf>
    <xf numFmtId="165" fontId="11" fillId="0" borderId="0" xfId="0" applyNumberFormat="1" applyFont="1" applyBorder="1" applyAlignment="1">
      <alignment vertical="top"/>
    </xf>
    <xf numFmtId="4" fontId="11" fillId="0" borderId="0" xfId="0" applyNumberFormat="1" applyFont="1" applyBorder="1" applyAlignment="1">
      <alignment vertical="top"/>
    </xf>
    <xf numFmtId="0" fontId="17" fillId="3" borderId="1"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9" xfId="0" applyFont="1" applyBorder="1"/>
    <xf numFmtId="0" fontId="15"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14" fontId="9" fillId="0" borderId="0" xfId="0" applyNumberFormat="1" applyFont="1" applyBorder="1" applyAlignment="1">
      <alignment horizontal="left"/>
    </xf>
    <xf numFmtId="0" fontId="18" fillId="3" borderId="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166" fontId="0" fillId="0" borderId="6" xfId="0" applyNumberFormat="1" applyFont="1" applyBorder="1" applyAlignment="1">
      <alignment horizontal="center" vertical="center" wrapText="1"/>
    </xf>
    <xf numFmtId="167" fontId="11" fillId="0" borderId="15" xfId="0" applyNumberFormat="1" applyFont="1" applyBorder="1" applyAlignment="1">
      <alignment vertical="top"/>
    </xf>
    <xf numFmtId="167" fontId="9" fillId="0" borderId="21" xfId="0" applyNumberFormat="1" applyFont="1" applyFill="1" applyBorder="1" applyAlignment="1">
      <alignment horizontal="right" vertical="center" wrapText="1"/>
    </xf>
    <xf numFmtId="167" fontId="9" fillId="0" borderId="22" xfId="0" applyNumberFormat="1" applyFont="1" applyFill="1" applyBorder="1" applyAlignment="1">
      <alignment horizontal="right" vertical="center" wrapText="1"/>
    </xf>
    <xf numFmtId="167" fontId="9" fillId="0" borderId="23" xfId="0" applyNumberFormat="1" applyFont="1" applyFill="1" applyBorder="1" applyAlignment="1">
      <alignment horizontal="right" vertical="center" wrapText="1"/>
    </xf>
    <xf numFmtId="167" fontId="13" fillId="0" borderId="23" xfId="0" applyNumberFormat="1" applyFont="1" applyFill="1" applyBorder="1" applyAlignment="1">
      <alignment horizontal="right" vertical="center" wrapText="1"/>
    </xf>
    <xf numFmtId="167" fontId="11" fillId="0" borderId="0" xfId="0" applyNumberFormat="1" applyFont="1" applyBorder="1" applyAlignment="1">
      <alignment vertical="top"/>
    </xf>
    <xf numFmtId="0" fontId="9" fillId="0" borderId="25" xfId="0" applyFont="1" applyFill="1" applyBorder="1" applyAlignment="1">
      <alignment horizontal="center" vertical="center"/>
    </xf>
    <xf numFmtId="167" fontId="9" fillId="0" borderId="25" xfId="0" applyNumberFormat="1" applyFont="1" applyFill="1" applyBorder="1" applyAlignment="1">
      <alignment horizontal="right" vertical="center" wrapText="1"/>
    </xf>
    <xf numFmtId="0" fontId="9" fillId="0" borderId="20" xfId="0" applyFont="1" applyFill="1" applyBorder="1" applyAlignment="1">
      <alignment horizontal="center" vertical="center"/>
    </xf>
    <xf numFmtId="164" fontId="0" fillId="0" borderId="9" xfId="0" applyNumberFormat="1"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1" xfId="0" applyFont="1" applyFill="1" applyBorder="1" applyAlignment="1">
      <alignment vertical="center" wrapText="1"/>
    </xf>
    <xf numFmtId="2" fontId="11" fillId="0" borderId="15" xfId="0" applyNumberFormat="1" applyFont="1" applyBorder="1" applyAlignment="1">
      <alignment vertical="top"/>
    </xf>
    <xf numFmtId="0" fontId="1" fillId="0" borderId="0" xfId="0" applyFont="1"/>
    <xf numFmtId="0" fontId="4" fillId="0" borderId="0" xfId="0" applyFont="1" applyBorder="1" applyAlignment="1">
      <alignment horizontal="left" vertical="center"/>
    </xf>
    <xf numFmtId="166" fontId="0" fillId="0" borderId="9" xfId="0" applyNumberFormat="1" applyFont="1" applyBorder="1" applyAlignment="1">
      <alignment horizontal="center" vertical="center" wrapText="1"/>
    </xf>
    <xf numFmtId="0" fontId="0" fillId="0" borderId="1" xfId="0" applyFont="1" applyFill="1" applyBorder="1" applyAlignment="1">
      <alignment vertical="center" wrapText="1"/>
    </xf>
    <xf numFmtId="0" fontId="0" fillId="0" borderId="10" xfId="0" applyFont="1" applyFill="1" applyBorder="1" applyAlignment="1">
      <alignment vertical="center" wrapText="1"/>
    </xf>
    <xf numFmtId="0" fontId="0" fillId="0" borderId="9" xfId="0" applyFont="1" applyBorder="1" applyAlignment="1">
      <alignment horizontal="center" vertical="center" wrapText="1"/>
    </xf>
    <xf numFmtId="0" fontId="0" fillId="0" borderId="1" xfId="0" applyFont="1" applyBorder="1" applyAlignment="1">
      <alignment horizontal="left" vertical="top" wrapText="1"/>
    </xf>
    <xf numFmtId="0" fontId="0" fillId="0" borderId="10" xfId="0" applyFont="1" applyBorder="1" applyAlignment="1">
      <alignment horizontal="left" vertical="top" wrapText="1"/>
    </xf>
    <xf numFmtId="0" fontId="0" fillId="0" borderId="6" xfId="0" applyFont="1" applyBorder="1" applyAlignment="1">
      <alignment horizontal="center" vertical="center"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2" xfId="0" applyFont="1" applyFill="1" applyBorder="1" applyAlignment="1">
      <alignment horizontal="left" vertical="center"/>
    </xf>
    <xf numFmtId="0" fontId="18" fillId="2" borderId="2" xfId="0" applyFont="1" applyFill="1" applyBorder="1" applyAlignment="1">
      <alignment horizontal="left" vertical="center"/>
    </xf>
    <xf numFmtId="0" fontId="12" fillId="0" borderId="15" xfId="0" applyFont="1" applyBorder="1" applyAlignment="1">
      <alignment horizontal="right" vertical="top"/>
    </xf>
    <xf numFmtId="10" fontId="9" fillId="0" borderId="22" xfId="0" applyNumberFormat="1" applyFont="1" applyFill="1" applyBorder="1" applyAlignment="1">
      <alignment horizontal="right" vertical="center" wrapText="1"/>
    </xf>
    <xf numFmtId="10" fontId="9" fillId="0" borderId="22" xfId="4" applyNumberFormat="1" applyFont="1" applyFill="1" applyBorder="1" applyAlignment="1">
      <alignment horizontal="right" vertical="center" wrapText="1"/>
    </xf>
    <xf numFmtId="10" fontId="9" fillId="0" borderId="23" xfId="0" applyNumberFormat="1" applyFont="1" applyFill="1" applyBorder="1" applyAlignment="1">
      <alignment horizontal="right" vertical="center" wrapText="1"/>
    </xf>
    <xf numFmtId="10" fontId="13" fillId="0" borderId="23" xfId="0" applyNumberFormat="1" applyFont="1" applyFill="1" applyBorder="1" applyAlignment="1">
      <alignment horizontal="right" vertical="center" wrapText="1"/>
    </xf>
    <xf numFmtId="0" fontId="11" fillId="0" borderId="28" xfId="0" applyFont="1" applyBorder="1" applyAlignment="1">
      <alignment horizontal="center" vertical="top"/>
    </xf>
    <xf numFmtId="0" fontId="11" fillId="0" borderId="28" xfId="0" applyFont="1" applyBorder="1" applyAlignment="1">
      <alignment vertical="top" wrapText="1"/>
    </xf>
    <xf numFmtId="165" fontId="11" fillId="0" borderId="28" xfId="0" applyNumberFormat="1" applyFont="1" applyBorder="1" applyAlignment="1">
      <alignment vertical="top"/>
    </xf>
    <xf numFmtId="167" fontId="11" fillId="0" borderId="28" xfId="0" applyNumberFormat="1" applyFont="1" applyBorder="1" applyAlignment="1">
      <alignment vertical="top"/>
    </xf>
    <xf numFmtId="2" fontId="11" fillId="0" borderId="28" xfId="0" applyNumberFormat="1" applyFont="1" applyBorder="1" applyAlignment="1">
      <alignment vertical="top"/>
    </xf>
    <xf numFmtId="0" fontId="12" fillId="0" borderId="28" xfId="0" applyFont="1" applyBorder="1" applyAlignment="1">
      <alignment horizontal="right" vertical="top"/>
    </xf>
    <xf numFmtId="0" fontId="11" fillId="0" borderId="29" xfId="0" applyFont="1" applyBorder="1" applyAlignment="1">
      <alignment vertical="top"/>
    </xf>
    <xf numFmtId="0" fontId="11" fillId="0" borderId="31" xfId="0" applyFont="1" applyBorder="1" applyAlignment="1">
      <alignment vertical="top"/>
    </xf>
    <xf numFmtId="0" fontId="11" fillId="0" borderId="33" xfId="0" applyFont="1" applyBorder="1" applyAlignment="1">
      <alignment horizontal="center" vertical="top"/>
    </xf>
    <xf numFmtId="0" fontId="11" fillId="0" borderId="33" xfId="0" applyFont="1" applyBorder="1" applyAlignment="1">
      <alignment vertical="top" wrapText="1"/>
    </xf>
    <xf numFmtId="165" fontId="11" fillId="0" borderId="33" xfId="0" applyNumberFormat="1" applyFont="1" applyBorder="1" applyAlignment="1">
      <alignment vertical="top"/>
    </xf>
    <xf numFmtId="167" fontId="11" fillId="0" borderId="33" xfId="0" applyNumberFormat="1" applyFont="1" applyBorder="1" applyAlignment="1">
      <alignment vertical="top"/>
    </xf>
    <xf numFmtId="2" fontId="11" fillId="0" borderId="33" xfId="0" applyNumberFormat="1" applyFont="1" applyBorder="1" applyAlignment="1">
      <alignment vertical="top"/>
    </xf>
    <xf numFmtId="0" fontId="12" fillId="0" borderId="33" xfId="0" applyFont="1" applyBorder="1" applyAlignment="1">
      <alignment horizontal="right" vertical="top"/>
    </xf>
    <xf numFmtId="0" fontId="11" fillId="0" borderId="34" xfId="0" applyFont="1" applyBorder="1" applyAlignment="1">
      <alignment vertical="top"/>
    </xf>
    <xf numFmtId="0" fontId="16" fillId="2" borderId="38" xfId="0" applyFont="1" applyFill="1" applyBorder="1" applyAlignment="1">
      <alignment horizontal="left" vertical="center"/>
    </xf>
    <xf numFmtId="0" fontId="16" fillId="3" borderId="38" xfId="0" applyFont="1" applyFill="1" applyBorder="1" applyAlignment="1">
      <alignment horizontal="left" vertical="center"/>
    </xf>
    <xf numFmtId="0" fontId="17" fillId="2" borderId="39" xfId="0" applyFont="1" applyFill="1" applyBorder="1" applyAlignment="1">
      <alignment horizontal="center" vertical="center"/>
    </xf>
    <xf numFmtId="0" fontId="17" fillId="3" borderId="39" xfId="0" applyFont="1" applyFill="1" applyBorder="1" applyAlignment="1">
      <alignment horizontal="center" vertical="center"/>
    </xf>
    <xf numFmtId="0" fontId="9" fillId="0" borderId="17" xfId="0" applyFont="1" applyBorder="1"/>
    <xf numFmtId="0" fontId="9" fillId="0" borderId="35" xfId="0" applyFont="1" applyFill="1" applyBorder="1" applyAlignment="1">
      <alignment horizontal="center" vertical="center"/>
    </xf>
    <xf numFmtId="0" fontId="9" fillId="0" borderId="18" xfId="0" applyFont="1" applyBorder="1"/>
    <xf numFmtId="0" fontId="9" fillId="0" borderId="36" xfId="0" applyFont="1" applyFill="1" applyBorder="1" applyAlignment="1">
      <alignment horizontal="center" vertical="center"/>
    </xf>
    <xf numFmtId="0" fontId="9" fillId="0" borderId="40" xfId="0" applyFont="1" applyBorder="1"/>
    <xf numFmtId="0" fontId="9" fillId="0" borderId="37" xfId="0" applyFont="1" applyFill="1" applyBorder="1" applyAlignment="1">
      <alignment horizontal="center" vertical="center"/>
    </xf>
    <xf numFmtId="0" fontId="9" fillId="0" borderId="19" xfId="0" applyFont="1" applyBorder="1"/>
    <xf numFmtId="0" fontId="7" fillId="0" borderId="0" xfId="0" applyFont="1" applyFill="1" applyBorder="1" applyAlignment="1">
      <alignment horizontal="center"/>
    </xf>
    <xf numFmtId="0" fontId="5" fillId="0" borderId="0" xfId="0" applyFont="1" applyFill="1" applyBorder="1" applyAlignment="1">
      <alignment horizontal="left" vertical="center" wrapText="1"/>
    </xf>
    <xf numFmtId="0" fontId="7" fillId="0" borderId="0" xfId="0" applyFont="1" applyFill="1" applyBorder="1" applyAlignment="1">
      <alignment wrapText="1"/>
    </xf>
    <xf numFmtId="0" fontId="5" fillId="0" borderId="0" xfId="0" applyFont="1" applyFill="1" applyBorder="1" applyAlignment="1">
      <alignment vertical="top" wrapText="1"/>
    </xf>
    <xf numFmtId="0" fontId="7" fillId="0" borderId="0" xfId="0" applyFont="1" applyFill="1" applyBorder="1"/>
    <xf numFmtId="0" fontId="16" fillId="0" borderId="0" xfId="0" applyFont="1" applyFill="1" applyBorder="1" applyAlignment="1">
      <alignment horizontal="left" vertical="center"/>
    </xf>
    <xf numFmtId="0" fontId="7" fillId="0" borderId="0" xfId="0" applyFont="1" applyFill="1" applyBorder="1" applyAlignment="1">
      <alignment horizontal="left"/>
    </xf>
    <xf numFmtId="0" fontId="3" fillId="0" borderId="0" xfId="0" applyFont="1" applyFill="1" applyBorder="1"/>
    <xf numFmtId="0" fontId="11" fillId="0" borderId="42" xfId="0" applyFont="1" applyBorder="1" applyAlignment="1">
      <alignment horizontal="center" vertical="top"/>
    </xf>
    <xf numFmtId="0" fontId="11" fillId="0" borderId="42" xfId="0" applyFont="1" applyBorder="1" applyAlignment="1">
      <alignment vertical="top" wrapText="1"/>
    </xf>
    <xf numFmtId="165" fontId="11" fillId="0" borderId="42" xfId="0" applyNumberFormat="1" applyFont="1" applyBorder="1" applyAlignment="1">
      <alignment vertical="top"/>
    </xf>
    <xf numFmtId="167" fontId="11" fillId="0" borderId="42" xfId="0" applyNumberFormat="1" applyFont="1" applyBorder="1" applyAlignment="1">
      <alignment vertical="top"/>
    </xf>
    <xf numFmtId="2" fontId="11" fillId="0" borderId="42" xfId="0" applyNumberFormat="1" applyFont="1" applyBorder="1" applyAlignment="1">
      <alignment vertical="top"/>
    </xf>
    <xf numFmtId="0" fontId="12" fillId="0" borderId="42" xfId="0" applyFont="1" applyBorder="1" applyAlignment="1">
      <alignment horizontal="right" vertical="top"/>
    </xf>
    <xf numFmtId="0" fontId="11" fillId="0" borderId="43" xfId="0" applyFont="1" applyBorder="1" applyAlignment="1">
      <alignment vertical="top"/>
    </xf>
    <xf numFmtId="49" fontId="9" fillId="0" borderId="0" xfId="0" applyNumberFormat="1" applyFont="1" applyBorder="1" applyAlignment="1">
      <alignment horizontal="right" wrapText="1"/>
    </xf>
    <xf numFmtId="9" fontId="9" fillId="0" borderId="25" xfId="4" applyFont="1" applyFill="1" applyBorder="1" applyAlignment="1">
      <alignment horizontal="right" vertical="center" wrapText="1"/>
    </xf>
    <xf numFmtId="2" fontId="11" fillId="0" borderId="16" xfId="0" applyNumberFormat="1" applyFont="1" applyBorder="1" applyAlignment="1">
      <alignment vertical="top"/>
    </xf>
    <xf numFmtId="2" fontId="11" fillId="0" borderId="30" xfId="0" applyNumberFormat="1" applyFont="1" applyBorder="1" applyAlignment="1">
      <alignment vertical="top"/>
    </xf>
    <xf numFmtId="2" fontId="11" fillId="0" borderId="41" xfId="0" applyNumberFormat="1" applyFont="1" applyBorder="1" applyAlignment="1">
      <alignment vertical="top"/>
    </xf>
    <xf numFmtId="2" fontId="11" fillId="0" borderId="32" xfId="0" applyNumberFormat="1" applyFont="1" applyBorder="1" applyAlignment="1">
      <alignment vertical="top"/>
    </xf>
  </cellXfs>
  <cellStyles count="5">
    <cellStyle name="Prozent" xfId="4" builtinId="5"/>
    <cellStyle name="Standard" xfId="0" builtinId="0"/>
    <cellStyle name="Standard 2" xfId="1" xr:uid="{00000000-0005-0000-0000-000002000000}"/>
    <cellStyle name="Standard 3" xfId="2" xr:uid="{00000000-0005-0000-0000-000003000000}"/>
    <cellStyle name="Standard 3 2" xfId="3" xr:uid="{00000000-0005-0000-0000-000004000000}"/>
  </cellStyles>
  <dxfs count="0"/>
  <tableStyles count="0" defaultTableStyle="TableStyleMedium9" defaultPivotStyle="PivotStyleLight16"/>
  <colors>
    <mruColors>
      <color rgb="FF003C86"/>
      <color rgb="FF0082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725581</xdr:colOff>
      <xdr:row>0</xdr:row>
      <xdr:rowOff>735330</xdr:rowOff>
    </xdr:to>
    <xdr:pic>
      <xdr:nvPicPr>
        <xdr:cNvPr id="5" name="Grafik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50"/>
          <a:ext cx="1446760" cy="678180"/>
        </a:xfrm>
        <a:prstGeom prst="rect">
          <a:avLst/>
        </a:prstGeom>
      </xdr:spPr>
    </xdr:pic>
    <xdr:clientData/>
  </xdr:twoCellAnchor>
  <xdr:twoCellAnchor editAs="oneCell">
    <xdr:from>
      <xdr:col>36</xdr:col>
      <xdr:colOff>0</xdr:colOff>
      <xdr:row>0</xdr:row>
      <xdr:rowOff>0</xdr:rowOff>
    </xdr:from>
    <xdr:to>
      <xdr:col>36</xdr:col>
      <xdr:colOff>304800</xdr:colOff>
      <xdr:row>0</xdr:row>
      <xdr:rowOff>304800</xdr:rowOff>
    </xdr:to>
    <xdr:sp macro="" textlink="">
      <xdr:nvSpPr>
        <xdr:cNvPr id="2" name="AutoShape 1" descr="C:\Users\a998188\AppData\Local\Microsoft\Windows\Temporary Internet Files\IE\0XILXYKL\interreg[1].jpg">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244602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2706332</xdr:colOff>
      <xdr:row>0</xdr:row>
      <xdr:rowOff>0</xdr:rowOff>
    </xdr:from>
    <xdr:to>
      <xdr:col>37</xdr:col>
      <xdr:colOff>222678</xdr:colOff>
      <xdr:row>4</xdr:row>
      <xdr:rowOff>9525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4014" b="11828"/>
        <a:stretch/>
      </xdr:blipFill>
      <xdr:spPr>
        <a:xfrm>
          <a:off x="22652803" y="0"/>
          <a:ext cx="6004001" cy="14102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en\IS%2060\Programme\KP%20SNCZ%202014%20-%202020\Haushalt\Haushaltsmittelverwaltung\HHMittelverwaltung%20SNCZ%202014-2020%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katoren SOLL-IST"/>
      <sheetName val="HHMittelplanung"/>
      <sheetName val="ZWV"/>
      <sheetName val="Verrechnungen RB"/>
      <sheetName val="ÄV"/>
      <sheetName val="Zuweisungen"/>
      <sheetName val="interne Umschichtung"/>
      <sheetName val="Mittelbelegung"/>
      <sheetName val="Vertragsannahmen"/>
      <sheetName val="Datenquellen"/>
      <sheetName val="Indikatoren - Ausgangsbasis"/>
    </sheetNames>
    <sheetDataSet>
      <sheetData sheetId="0"/>
      <sheetData sheetId="1"/>
      <sheetData sheetId="2"/>
      <sheetData sheetId="3"/>
      <sheetData sheetId="4"/>
      <sheetData sheetId="5"/>
      <sheetData sheetId="6"/>
      <sheetData sheetId="7"/>
      <sheetData sheetId="8"/>
      <sheetData sheetId="9">
        <row r="2">
          <cell r="A2" t="str">
            <v>Bitte auswählen</v>
          </cell>
        </row>
        <row r="3">
          <cell r="A3" t="str">
            <v>Korrektur</v>
          </cell>
        </row>
        <row r="4">
          <cell r="A4" t="str">
            <v>Kürzung (nach Rückforderung)</v>
          </cell>
        </row>
        <row r="5">
          <cell r="A5" t="str">
            <v>Mittelerhöhung</v>
          </cell>
        </row>
        <row r="6">
          <cell r="A6" t="str">
            <v>Mitteltausch</v>
          </cell>
        </row>
        <row r="7">
          <cell r="A7" t="str">
            <v>Mittelübertragung</v>
          </cell>
        </row>
        <row r="8">
          <cell r="A8" t="str">
            <v>Neubewilligung</v>
          </cell>
        </row>
        <row r="9">
          <cell r="A9" t="str">
            <v>Rückgabe (Ersparnisse)</v>
          </cell>
        </row>
        <row r="10">
          <cell r="A10" t="str">
            <v>Rückzahlung staatlicher Projektträger</v>
          </cell>
        </row>
        <row r="11">
          <cell r="A11" t="str">
            <v>Verrechnung</v>
          </cell>
        </row>
        <row r="12">
          <cell r="A12" t="str">
            <v>Rück-forderung</v>
          </cell>
        </row>
        <row r="16">
          <cell r="A16" t="str">
            <v>Bitte auswählen</v>
          </cell>
        </row>
        <row r="17">
          <cell r="A17" t="str">
            <v>Umbuchung</v>
          </cell>
        </row>
        <row r="18">
          <cell r="A18" t="str">
            <v>Verrechnung</v>
          </cell>
        </row>
        <row r="19">
          <cell r="A19" t="str">
            <v>Zuweisung</v>
          </cell>
        </row>
      </sheetData>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2"/>
  <sheetViews>
    <sheetView tabSelected="1" zoomScale="115" zoomScaleNormal="115" workbookViewId="0">
      <pane xSplit="6" ySplit="9" topLeftCell="V10" activePane="bottomRight" state="frozen"/>
      <selection pane="topRight" activeCell="F1" sqref="F1"/>
      <selection pane="bottomLeft" activeCell="A10" sqref="A10"/>
      <selection pane="bottomRight" activeCell="B6" sqref="B6"/>
    </sheetView>
  </sheetViews>
  <sheetFormatPr baseColWidth="10" defaultRowHeight="12.75" outlineLevelCol="1" x14ac:dyDescent="0.2"/>
  <cols>
    <col min="1" max="1" width="10.7109375" customWidth="1"/>
    <col min="2" max="2" width="12.7109375" customWidth="1"/>
    <col min="3" max="4" width="10.85546875" customWidth="1"/>
    <col min="5" max="5" width="12.28515625" style="23" customWidth="1"/>
    <col min="6" max="6" width="3.7109375" style="23" customWidth="1"/>
    <col min="7" max="7" width="12.28515625" style="23" customWidth="1" outlineLevel="1"/>
    <col min="8" max="8" width="3.85546875" style="23" customWidth="1" outlineLevel="1"/>
    <col min="9" max="9" width="12.28515625" style="23" customWidth="1" outlineLevel="1"/>
    <col min="10" max="10" width="3.7109375" style="23" customWidth="1" outlineLevel="1"/>
    <col min="11" max="11" width="12.28515625" style="23" customWidth="1" outlineLevel="1"/>
    <col min="12" max="12" width="3.7109375" style="23" customWidth="1" outlineLevel="1"/>
    <col min="13" max="13" width="12.28515625" style="23" customWidth="1" outlineLevel="1"/>
    <col min="14" max="14" width="3.7109375" style="23" customWidth="1" outlineLevel="1"/>
    <col min="15" max="15" width="12.28515625" style="23" customWidth="1" outlineLevel="1"/>
    <col min="16" max="16" width="3.7109375" style="23" customWidth="1" outlineLevel="1"/>
    <col min="17" max="17" width="12.28515625" style="23" customWidth="1" outlineLevel="1"/>
    <col min="18" max="18" width="3.7109375" style="23" customWidth="1" outlineLevel="1"/>
    <col min="19" max="19" width="12.28515625" style="23" customWidth="1" outlineLevel="1"/>
    <col min="20" max="20" width="3.7109375" style="23" customWidth="1" outlineLevel="1"/>
    <col min="21" max="21" width="12.28515625" style="23" customWidth="1" outlineLevel="1"/>
    <col min="22" max="22" width="3.7109375" style="23" customWidth="1" outlineLevel="1"/>
    <col min="23" max="23" width="12.28515625" style="23" customWidth="1" outlineLevel="1"/>
    <col min="24" max="24" width="3.7109375" style="23" customWidth="1" outlineLevel="1"/>
    <col min="25" max="25" width="12.28515625" style="23" customWidth="1" outlineLevel="1"/>
    <col min="26" max="26" width="3.7109375" style="23" customWidth="1" outlineLevel="1"/>
    <col min="27" max="28" width="17.7109375" style="23" customWidth="1"/>
    <col min="29" max="30" width="42.7109375" customWidth="1"/>
    <col min="31" max="32" width="10.7109375" customWidth="1"/>
    <col min="33" max="34" width="15.28515625" customWidth="1"/>
    <col min="35" max="36" width="10.7109375" customWidth="1"/>
    <col min="37" max="37" width="10.7109375" style="23" customWidth="1"/>
    <col min="38" max="38" width="6.7109375" customWidth="1"/>
  </cols>
  <sheetData>
    <row r="1" spans="1:38" ht="73.900000000000006" customHeight="1" x14ac:dyDescent="0.2">
      <c r="B1" s="11"/>
      <c r="C1" s="11"/>
      <c r="D1" s="11"/>
      <c r="E1" s="19"/>
      <c r="F1" s="19"/>
      <c r="G1" s="19"/>
      <c r="H1" s="19"/>
      <c r="I1" s="19"/>
      <c r="J1" s="19"/>
      <c r="K1" s="19"/>
      <c r="L1" s="19"/>
      <c r="M1" s="19"/>
      <c r="N1" s="19"/>
      <c r="O1" s="19"/>
      <c r="P1" s="19"/>
      <c r="Q1" s="19"/>
      <c r="R1" s="19"/>
      <c r="S1" s="19"/>
      <c r="T1" s="19"/>
      <c r="U1" s="19"/>
      <c r="V1" s="19"/>
      <c r="W1" s="19"/>
      <c r="X1" s="19"/>
      <c r="Y1" s="19"/>
      <c r="Z1" s="19"/>
      <c r="AA1" s="19"/>
      <c r="AB1" s="19"/>
      <c r="AC1" s="11"/>
      <c r="AD1" s="11"/>
      <c r="AE1" s="11"/>
      <c r="AF1" s="11"/>
      <c r="AG1" s="11"/>
      <c r="AH1" s="11"/>
      <c r="AI1" s="11"/>
      <c r="AJ1" s="11"/>
      <c r="AK1"/>
      <c r="AL1" s="11"/>
    </row>
    <row r="2" spans="1:38" ht="13.15" customHeight="1" x14ac:dyDescent="0.2">
      <c r="A2" s="75" t="s">
        <v>49</v>
      </c>
      <c r="B2" s="13"/>
      <c r="C2" s="13"/>
      <c r="D2" s="13"/>
      <c r="E2" s="20"/>
      <c r="F2" s="20"/>
      <c r="G2" s="20"/>
      <c r="H2" s="20"/>
      <c r="I2" s="20"/>
      <c r="J2" s="20"/>
      <c r="K2" s="20"/>
      <c r="L2" s="20"/>
      <c r="M2" s="20"/>
      <c r="N2" s="20"/>
      <c r="O2" s="20"/>
      <c r="P2" s="20"/>
      <c r="Q2" s="20"/>
      <c r="R2" s="20"/>
      <c r="S2" s="20"/>
      <c r="T2" s="20"/>
      <c r="U2" s="20"/>
      <c r="V2" s="20"/>
      <c r="W2" s="20"/>
      <c r="X2" s="20"/>
      <c r="Y2" s="20"/>
      <c r="Z2" s="20"/>
      <c r="AA2" s="20"/>
      <c r="AB2" s="20"/>
      <c r="AC2" s="13"/>
      <c r="AD2" s="13"/>
      <c r="AE2" s="13"/>
      <c r="AF2" s="13"/>
      <c r="AG2" s="13"/>
      <c r="AH2" s="13"/>
      <c r="AI2" s="13"/>
      <c r="AJ2" s="13"/>
      <c r="AK2" s="20"/>
      <c r="AL2" s="13"/>
    </row>
    <row r="3" spans="1:38" x14ac:dyDescent="0.2">
      <c r="A3" s="12"/>
      <c r="B3" s="13"/>
      <c r="C3" s="13"/>
      <c r="D3" s="13"/>
      <c r="E3" s="20"/>
      <c r="F3" s="20"/>
      <c r="G3" s="20"/>
      <c r="H3" s="20"/>
      <c r="I3" s="20"/>
      <c r="J3" s="20"/>
      <c r="K3" s="20"/>
      <c r="L3" s="20"/>
      <c r="M3" s="20"/>
      <c r="N3" s="20"/>
      <c r="O3" s="20"/>
      <c r="P3" s="20"/>
      <c r="Q3" s="20"/>
      <c r="R3" s="20"/>
      <c r="S3" s="20"/>
      <c r="T3" s="20"/>
      <c r="U3" s="20"/>
      <c r="V3" s="20"/>
      <c r="W3" s="20"/>
      <c r="X3" s="20"/>
      <c r="Y3" s="20"/>
      <c r="Z3" s="20"/>
      <c r="AA3" s="20"/>
      <c r="AB3" s="20"/>
      <c r="AC3" s="13"/>
      <c r="AD3" s="13"/>
      <c r="AE3" s="13"/>
      <c r="AF3" s="13"/>
      <c r="AG3" s="13"/>
      <c r="AH3" s="13"/>
      <c r="AI3" s="13"/>
      <c r="AJ3" s="13"/>
      <c r="AK3" s="20"/>
      <c r="AL3" s="13"/>
    </row>
    <row r="4" spans="1:38" x14ac:dyDescent="0.2">
      <c r="A4" s="12" t="s">
        <v>38</v>
      </c>
      <c r="B4" s="12"/>
      <c r="C4" s="12"/>
      <c r="D4" s="12"/>
      <c r="E4" s="20"/>
      <c r="F4" s="20"/>
      <c r="G4" s="20"/>
      <c r="H4" s="20"/>
      <c r="I4" s="22"/>
      <c r="J4" s="22"/>
      <c r="K4" s="22"/>
      <c r="L4" s="22"/>
      <c r="M4" s="22"/>
      <c r="N4" s="22"/>
      <c r="O4" s="22"/>
      <c r="P4" s="22"/>
      <c r="Q4" s="22"/>
      <c r="R4" s="22"/>
      <c r="S4" s="22"/>
      <c r="T4" s="24"/>
      <c r="U4" s="24"/>
      <c r="V4" s="24"/>
      <c r="W4" s="24"/>
      <c r="X4" s="24"/>
      <c r="Y4" s="20"/>
      <c r="Z4" s="20"/>
      <c r="AA4" s="20"/>
      <c r="AB4" s="20"/>
      <c r="AC4" s="13"/>
      <c r="AD4" s="13"/>
      <c r="AE4" s="13"/>
      <c r="AF4" s="13"/>
      <c r="AG4" s="13"/>
      <c r="AH4" s="13"/>
      <c r="AI4" s="13"/>
      <c r="AJ4" s="13"/>
      <c r="AK4" s="20"/>
      <c r="AL4" s="13"/>
    </row>
    <row r="5" spans="1:38" x14ac:dyDescent="0.2">
      <c r="A5" s="15" t="s">
        <v>22</v>
      </c>
      <c r="B5" s="15"/>
      <c r="C5" s="15"/>
      <c r="D5" s="15"/>
      <c r="E5" s="21"/>
      <c r="F5" s="25"/>
      <c r="G5" s="21"/>
      <c r="H5" s="21"/>
      <c r="J5" s="21"/>
      <c r="K5" s="25"/>
      <c r="L5" s="22"/>
      <c r="M5" s="20"/>
      <c r="N5" s="20"/>
      <c r="O5" s="20"/>
      <c r="P5" s="20"/>
      <c r="Q5" s="20"/>
      <c r="R5" s="20"/>
      <c r="S5" s="20"/>
      <c r="T5" s="20"/>
      <c r="U5" s="20"/>
      <c r="V5" s="20"/>
      <c r="W5" s="20"/>
      <c r="X5" s="20"/>
      <c r="Y5" s="20"/>
      <c r="Z5" s="20"/>
      <c r="AA5" s="20"/>
      <c r="AB5" s="20"/>
      <c r="AC5" s="13"/>
      <c r="AD5" s="13"/>
      <c r="AE5" s="13"/>
      <c r="AF5" s="13"/>
      <c r="AG5" s="13"/>
      <c r="AH5" s="13"/>
      <c r="AI5" s="13"/>
      <c r="AJ5" s="13"/>
      <c r="AK5" s="20"/>
      <c r="AL5" s="13"/>
    </row>
    <row r="6" spans="1:38" x14ac:dyDescent="0.2">
      <c r="A6" s="52">
        <v>45386</v>
      </c>
      <c r="B6" s="14"/>
      <c r="C6" s="14"/>
      <c r="D6" s="14"/>
      <c r="E6" s="22"/>
      <c r="F6" s="22"/>
      <c r="G6" s="22"/>
      <c r="H6" s="22"/>
      <c r="I6" s="22"/>
      <c r="J6" s="22"/>
      <c r="K6" s="22"/>
      <c r="L6" s="22"/>
      <c r="M6" s="22"/>
      <c r="N6" s="20"/>
      <c r="O6" s="22"/>
      <c r="P6" s="20"/>
      <c r="Q6" s="24"/>
      <c r="R6" s="20"/>
      <c r="S6" s="24"/>
      <c r="T6" s="20"/>
      <c r="U6" s="20"/>
      <c r="V6" s="20"/>
      <c r="W6" s="20"/>
      <c r="X6" s="20"/>
      <c r="Y6" s="24"/>
      <c r="Z6" s="20"/>
      <c r="AA6" s="20"/>
      <c r="AB6" s="20"/>
      <c r="AC6" s="13"/>
      <c r="AD6" s="13"/>
      <c r="AE6" s="13"/>
      <c r="AF6" s="13"/>
      <c r="AG6" s="13"/>
      <c r="AH6" s="13"/>
      <c r="AI6" s="13"/>
      <c r="AJ6" s="13"/>
      <c r="AK6" s="20"/>
      <c r="AL6" s="13"/>
    </row>
    <row r="7" spans="1:38" x14ac:dyDescent="0.2">
      <c r="B7" s="13"/>
      <c r="C7" s="13"/>
      <c r="D7" s="13"/>
      <c r="E7" s="20"/>
      <c r="F7" s="20"/>
      <c r="G7" s="24"/>
      <c r="H7" s="24"/>
      <c r="I7" s="24"/>
      <c r="J7" s="20"/>
      <c r="K7" s="24"/>
      <c r="L7" s="20"/>
      <c r="M7" s="24"/>
      <c r="N7" s="20"/>
      <c r="O7" s="24"/>
      <c r="P7" s="20"/>
      <c r="Q7" s="24"/>
      <c r="R7" s="20"/>
      <c r="S7" s="24"/>
      <c r="T7" s="20"/>
      <c r="U7" s="20"/>
      <c r="V7" s="20"/>
      <c r="W7" s="20"/>
      <c r="X7" s="20"/>
      <c r="Y7" s="24"/>
      <c r="Z7" s="20"/>
      <c r="AA7" s="20"/>
      <c r="AB7" s="20"/>
      <c r="AC7" s="13"/>
      <c r="AD7" s="13"/>
      <c r="AE7" s="13"/>
      <c r="AF7" s="13"/>
      <c r="AG7" s="13"/>
      <c r="AH7" s="13"/>
      <c r="AI7" s="13"/>
      <c r="AJ7" s="13"/>
      <c r="AK7" s="20"/>
      <c r="AL7" s="13"/>
    </row>
    <row r="8" spans="1:38" s="17" customFormat="1" ht="48.6" customHeight="1" x14ac:dyDescent="0.2">
      <c r="A8" s="50" t="s">
        <v>26</v>
      </c>
      <c r="B8" s="50" t="s">
        <v>27</v>
      </c>
      <c r="C8" s="50" t="s">
        <v>109</v>
      </c>
      <c r="D8" s="50" t="s">
        <v>126</v>
      </c>
      <c r="E8" s="50" t="s">
        <v>0</v>
      </c>
      <c r="F8" s="50" t="s">
        <v>11</v>
      </c>
      <c r="G8" s="50" t="s">
        <v>1</v>
      </c>
      <c r="H8" s="50" t="s">
        <v>11</v>
      </c>
      <c r="I8" s="50" t="s">
        <v>2</v>
      </c>
      <c r="J8" s="50" t="s">
        <v>11</v>
      </c>
      <c r="K8" s="50" t="s">
        <v>13</v>
      </c>
      <c r="L8" s="50" t="s">
        <v>11</v>
      </c>
      <c r="M8" s="50" t="s">
        <v>3</v>
      </c>
      <c r="N8" s="50" t="s">
        <v>11</v>
      </c>
      <c r="O8" s="50" t="s">
        <v>14</v>
      </c>
      <c r="P8" s="50" t="s">
        <v>11</v>
      </c>
      <c r="Q8" s="50" t="s">
        <v>4</v>
      </c>
      <c r="R8" s="50" t="s">
        <v>11</v>
      </c>
      <c r="S8" s="50" t="s">
        <v>15</v>
      </c>
      <c r="T8" s="50" t="s">
        <v>11</v>
      </c>
      <c r="U8" s="50" t="s">
        <v>5</v>
      </c>
      <c r="V8" s="50" t="s">
        <v>11</v>
      </c>
      <c r="W8" s="50" t="s">
        <v>23</v>
      </c>
      <c r="X8" s="50" t="s">
        <v>11</v>
      </c>
      <c r="Y8" s="50" t="s">
        <v>36</v>
      </c>
      <c r="Z8" s="50" t="s">
        <v>11</v>
      </c>
      <c r="AA8" s="50" t="s">
        <v>112</v>
      </c>
      <c r="AB8" s="50"/>
      <c r="AC8" s="50" t="s">
        <v>6</v>
      </c>
      <c r="AD8" s="50"/>
      <c r="AE8" s="50" t="s">
        <v>7</v>
      </c>
      <c r="AF8" s="50" t="s">
        <v>8</v>
      </c>
      <c r="AG8" s="50" t="s">
        <v>113</v>
      </c>
      <c r="AH8" s="50" t="s">
        <v>108</v>
      </c>
      <c r="AI8" s="50" t="s">
        <v>173</v>
      </c>
      <c r="AJ8" s="50" t="s">
        <v>119</v>
      </c>
      <c r="AK8" s="50" t="s">
        <v>10</v>
      </c>
      <c r="AL8" s="50" t="s">
        <v>9</v>
      </c>
    </row>
    <row r="9" spans="1:38" s="18" customFormat="1" ht="48.6" customHeight="1" x14ac:dyDescent="0.2">
      <c r="A9" s="31" t="s">
        <v>110</v>
      </c>
      <c r="B9" s="31" t="s">
        <v>21</v>
      </c>
      <c r="C9" s="31" t="s">
        <v>86</v>
      </c>
      <c r="D9" s="31" t="s">
        <v>125</v>
      </c>
      <c r="E9" s="31" t="s">
        <v>0</v>
      </c>
      <c r="F9" s="31" t="s">
        <v>11</v>
      </c>
      <c r="G9" s="31" t="s">
        <v>1</v>
      </c>
      <c r="H9" s="31" t="s">
        <v>11</v>
      </c>
      <c r="I9" s="31" t="s">
        <v>2</v>
      </c>
      <c r="J9" s="31" t="s">
        <v>11</v>
      </c>
      <c r="K9" s="31" t="s">
        <v>13</v>
      </c>
      <c r="L9" s="31" t="s">
        <v>11</v>
      </c>
      <c r="M9" s="31" t="s">
        <v>3</v>
      </c>
      <c r="N9" s="31" t="s">
        <v>11</v>
      </c>
      <c r="O9" s="31" t="s">
        <v>14</v>
      </c>
      <c r="P9" s="31" t="s">
        <v>11</v>
      </c>
      <c r="Q9" s="31" t="s">
        <v>4</v>
      </c>
      <c r="R9" s="31" t="s">
        <v>11</v>
      </c>
      <c r="S9" s="31" t="s">
        <v>15</v>
      </c>
      <c r="T9" s="31" t="s">
        <v>11</v>
      </c>
      <c r="U9" s="31" t="s">
        <v>5</v>
      </c>
      <c r="V9" s="31" t="s">
        <v>35</v>
      </c>
      <c r="W9" s="31" t="s">
        <v>23</v>
      </c>
      <c r="X9" s="31" t="s">
        <v>35</v>
      </c>
      <c r="Y9" s="31" t="s">
        <v>36</v>
      </c>
      <c r="Z9" s="31" t="s">
        <v>11</v>
      </c>
      <c r="AA9" s="31"/>
      <c r="AB9" s="31" t="s">
        <v>111</v>
      </c>
      <c r="AC9" s="31"/>
      <c r="AD9" s="31" t="s">
        <v>16</v>
      </c>
      <c r="AE9" s="31" t="s">
        <v>17</v>
      </c>
      <c r="AF9" s="31" t="s">
        <v>18</v>
      </c>
      <c r="AG9" s="31" t="s">
        <v>114</v>
      </c>
      <c r="AH9" s="31" t="s">
        <v>115</v>
      </c>
      <c r="AI9" s="31" t="s">
        <v>174</v>
      </c>
      <c r="AJ9" s="31" t="s">
        <v>121</v>
      </c>
      <c r="AK9" s="31" t="s">
        <v>20</v>
      </c>
      <c r="AL9" s="31" t="s">
        <v>19</v>
      </c>
    </row>
    <row r="10" spans="1:38" s="1" customFormat="1" ht="360" x14ac:dyDescent="0.2">
      <c r="A10" s="140" t="s">
        <v>292</v>
      </c>
      <c r="B10" s="28" t="s">
        <v>293</v>
      </c>
      <c r="C10" s="28" t="s">
        <v>88</v>
      </c>
      <c r="D10" s="28" t="s">
        <v>294</v>
      </c>
      <c r="E10" s="29" t="s">
        <v>295</v>
      </c>
      <c r="F10" s="29" t="s">
        <v>24</v>
      </c>
      <c r="G10" s="29" t="s">
        <v>296</v>
      </c>
      <c r="H10" s="29" t="s">
        <v>24</v>
      </c>
      <c r="I10" s="29" t="s">
        <v>297</v>
      </c>
      <c r="J10" s="29" t="s">
        <v>25</v>
      </c>
      <c r="K10" s="29" t="s">
        <v>298</v>
      </c>
      <c r="L10" s="29" t="s">
        <v>24</v>
      </c>
      <c r="M10" s="29" t="s">
        <v>299</v>
      </c>
      <c r="N10" s="29" t="s">
        <v>25</v>
      </c>
      <c r="O10" s="29" t="s">
        <v>425</v>
      </c>
      <c r="P10" s="29" t="s">
        <v>425</v>
      </c>
      <c r="Q10" s="29" t="s">
        <v>425</v>
      </c>
      <c r="R10" s="29" t="s">
        <v>425</v>
      </c>
      <c r="S10" s="29" t="s">
        <v>425</v>
      </c>
      <c r="T10" s="29" t="s">
        <v>425</v>
      </c>
      <c r="U10" s="29" t="s">
        <v>425</v>
      </c>
      <c r="V10" s="29" t="s">
        <v>425</v>
      </c>
      <c r="W10" s="29" t="s">
        <v>425</v>
      </c>
      <c r="X10" s="29" t="s">
        <v>425</v>
      </c>
      <c r="Y10" s="29" t="s">
        <v>425</v>
      </c>
      <c r="Z10" s="29" t="s">
        <v>425</v>
      </c>
      <c r="AA10" s="29" t="s">
        <v>300</v>
      </c>
      <c r="AB10" s="29" t="s">
        <v>301</v>
      </c>
      <c r="AC10" s="29" t="s">
        <v>302</v>
      </c>
      <c r="AD10" s="29" t="s">
        <v>303</v>
      </c>
      <c r="AE10" s="30">
        <v>45166</v>
      </c>
      <c r="AF10" s="30">
        <v>46387</v>
      </c>
      <c r="AG10" s="61">
        <v>1617770.05</v>
      </c>
      <c r="AH10" s="61">
        <v>1294215.51</v>
      </c>
      <c r="AI10" s="74">
        <v>79.999967238854495</v>
      </c>
      <c r="AJ10" s="92" t="s">
        <v>304</v>
      </c>
      <c r="AK10" s="29" t="s">
        <v>28</v>
      </c>
      <c r="AL10" s="103" t="s">
        <v>24</v>
      </c>
    </row>
    <row r="11" spans="1:38" s="1" customFormat="1" ht="337.5" x14ac:dyDescent="0.2">
      <c r="A11" s="141" t="s">
        <v>305</v>
      </c>
      <c r="B11" s="97" t="s">
        <v>293</v>
      </c>
      <c r="C11" s="97" t="s">
        <v>88</v>
      </c>
      <c r="D11" s="97" t="s">
        <v>294</v>
      </c>
      <c r="E11" s="98" t="s">
        <v>297</v>
      </c>
      <c r="F11" s="98" t="s">
        <v>25</v>
      </c>
      <c r="G11" s="98" t="s">
        <v>306</v>
      </c>
      <c r="H11" s="98" t="s">
        <v>24</v>
      </c>
      <c r="I11" s="98" t="s">
        <v>425</v>
      </c>
      <c r="J11" s="98" t="s">
        <v>425</v>
      </c>
      <c r="K11" s="98" t="s">
        <v>425</v>
      </c>
      <c r="L11" s="98" t="s">
        <v>425</v>
      </c>
      <c r="M11" s="98" t="s">
        <v>425</v>
      </c>
      <c r="N11" s="98" t="s">
        <v>425</v>
      </c>
      <c r="O11" s="98" t="s">
        <v>425</v>
      </c>
      <c r="P11" s="98" t="s">
        <v>425</v>
      </c>
      <c r="Q11" s="98" t="s">
        <v>425</v>
      </c>
      <c r="R11" s="98" t="s">
        <v>425</v>
      </c>
      <c r="S11" s="98" t="s">
        <v>425</v>
      </c>
      <c r="T11" s="98" t="s">
        <v>425</v>
      </c>
      <c r="U11" s="98" t="s">
        <v>425</v>
      </c>
      <c r="V11" s="98" t="s">
        <v>425</v>
      </c>
      <c r="W11" s="98" t="s">
        <v>425</v>
      </c>
      <c r="X11" s="98" t="s">
        <v>425</v>
      </c>
      <c r="Y11" s="98" t="s">
        <v>425</v>
      </c>
      <c r="Z11" s="98" t="s">
        <v>425</v>
      </c>
      <c r="AA11" s="98" t="s">
        <v>307</v>
      </c>
      <c r="AB11" s="98" t="s">
        <v>308</v>
      </c>
      <c r="AC11" s="98" t="s">
        <v>309</v>
      </c>
      <c r="AD11" s="98" t="s">
        <v>310</v>
      </c>
      <c r="AE11" s="99">
        <v>45113</v>
      </c>
      <c r="AF11" s="99">
        <v>46691</v>
      </c>
      <c r="AG11" s="100">
        <v>3090620.19</v>
      </c>
      <c r="AH11" s="100">
        <v>2472496.15</v>
      </c>
      <c r="AI11" s="101">
        <v>79.999999935288102</v>
      </c>
      <c r="AJ11" s="102" t="s">
        <v>311</v>
      </c>
      <c r="AK11" s="98" t="s">
        <v>184</v>
      </c>
      <c r="AL11" s="104" t="s">
        <v>25</v>
      </c>
    </row>
    <row r="12" spans="1:38" s="1" customFormat="1" ht="348.75" x14ac:dyDescent="0.2">
      <c r="A12" s="141" t="s">
        <v>312</v>
      </c>
      <c r="B12" s="97" t="s">
        <v>313</v>
      </c>
      <c r="C12" s="97" t="s">
        <v>88</v>
      </c>
      <c r="D12" s="97" t="s">
        <v>314</v>
      </c>
      <c r="E12" s="98" t="s">
        <v>315</v>
      </c>
      <c r="F12" s="98" t="s">
        <v>24</v>
      </c>
      <c r="G12" s="98" t="s">
        <v>316</v>
      </c>
      <c r="H12" s="98" t="s">
        <v>25</v>
      </c>
      <c r="I12" s="98" t="s">
        <v>425</v>
      </c>
      <c r="J12" s="98" t="s">
        <v>425</v>
      </c>
      <c r="K12" s="98" t="s">
        <v>425</v>
      </c>
      <c r="L12" s="98" t="s">
        <v>425</v>
      </c>
      <c r="M12" s="98" t="s">
        <v>425</v>
      </c>
      <c r="N12" s="98" t="s">
        <v>425</v>
      </c>
      <c r="O12" s="98" t="s">
        <v>425</v>
      </c>
      <c r="P12" s="98" t="s">
        <v>425</v>
      </c>
      <c r="Q12" s="98" t="s">
        <v>425</v>
      </c>
      <c r="R12" s="98" t="s">
        <v>425</v>
      </c>
      <c r="S12" s="98" t="s">
        <v>425</v>
      </c>
      <c r="T12" s="98" t="s">
        <v>425</v>
      </c>
      <c r="U12" s="98" t="s">
        <v>425</v>
      </c>
      <c r="V12" s="98" t="s">
        <v>425</v>
      </c>
      <c r="W12" s="98" t="s">
        <v>425</v>
      </c>
      <c r="X12" s="98" t="s">
        <v>425</v>
      </c>
      <c r="Y12" s="98" t="s">
        <v>425</v>
      </c>
      <c r="Z12" s="98" t="s">
        <v>425</v>
      </c>
      <c r="AA12" s="98" t="s">
        <v>317</v>
      </c>
      <c r="AB12" s="98" t="s">
        <v>318</v>
      </c>
      <c r="AC12" s="98" t="s">
        <v>319</v>
      </c>
      <c r="AD12" s="98" t="s">
        <v>320</v>
      </c>
      <c r="AE12" s="99">
        <v>45189</v>
      </c>
      <c r="AF12" s="99">
        <v>46203</v>
      </c>
      <c r="AG12" s="100">
        <v>610799.69999999995</v>
      </c>
      <c r="AH12" s="100">
        <v>488639.75</v>
      </c>
      <c r="AI12" s="101">
        <v>79.999998362802103</v>
      </c>
      <c r="AJ12" s="102" t="s">
        <v>321</v>
      </c>
      <c r="AK12" s="98" t="s">
        <v>28</v>
      </c>
      <c r="AL12" s="104" t="s">
        <v>24</v>
      </c>
    </row>
    <row r="13" spans="1:38" s="1" customFormat="1" ht="348.75" x14ac:dyDescent="0.2">
      <c r="A13" s="141" t="s">
        <v>322</v>
      </c>
      <c r="B13" s="97" t="s">
        <v>323</v>
      </c>
      <c r="C13" s="97" t="s">
        <v>90</v>
      </c>
      <c r="D13" s="97" t="s">
        <v>143</v>
      </c>
      <c r="E13" s="98" t="s">
        <v>324</v>
      </c>
      <c r="F13" s="98" t="s">
        <v>25</v>
      </c>
      <c r="G13" s="98" t="s">
        <v>325</v>
      </c>
      <c r="H13" s="98" t="s">
        <v>24</v>
      </c>
      <c r="I13" s="98" t="s">
        <v>425</v>
      </c>
      <c r="J13" s="98" t="s">
        <v>425</v>
      </c>
      <c r="K13" s="98" t="s">
        <v>425</v>
      </c>
      <c r="L13" s="98" t="s">
        <v>425</v>
      </c>
      <c r="M13" s="98" t="s">
        <v>425</v>
      </c>
      <c r="N13" s="98" t="s">
        <v>425</v>
      </c>
      <c r="O13" s="98" t="s">
        <v>425</v>
      </c>
      <c r="P13" s="98" t="s">
        <v>425</v>
      </c>
      <c r="Q13" s="98" t="s">
        <v>425</v>
      </c>
      <c r="R13" s="98" t="s">
        <v>425</v>
      </c>
      <c r="S13" s="98" t="s">
        <v>425</v>
      </c>
      <c r="T13" s="98" t="s">
        <v>425</v>
      </c>
      <c r="U13" s="98" t="s">
        <v>425</v>
      </c>
      <c r="V13" s="98" t="s">
        <v>425</v>
      </c>
      <c r="W13" s="98" t="s">
        <v>425</v>
      </c>
      <c r="X13" s="98" t="s">
        <v>425</v>
      </c>
      <c r="Y13" s="98" t="s">
        <v>425</v>
      </c>
      <c r="Z13" s="98" t="s">
        <v>425</v>
      </c>
      <c r="AA13" s="98" t="s">
        <v>326</v>
      </c>
      <c r="AB13" s="98" t="s">
        <v>327</v>
      </c>
      <c r="AC13" s="98" t="s">
        <v>328</v>
      </c>
      <c r="AD13" s="98" t="s">
        <v>329</v>
      </c>
      <c r="AE13" s="99">
        <v>45190</v>
      </c>
      <c r="AF13" s="99">
        <v>46387</v>
      </c>
      <c r="AG13" s="100">
        <v>1181916.79</v>
      </c>
      <c r="AH13" s="100">
        <v>945533.02</v>
      </c>
      <c r="AI13" s="101">
        <v>79.999965141370097</v>
      </c>
      <c r="AJ13" s="102" t="s">
        <v>330</v>
      </c>
      <c r="AK13" s="98" t="s">
        <v>331</v>
      </c>
      <c r="AL13" s="104" t="s">
        <v>25</v>
      </c>
    </row>
    <row r="14" spans="1:38" s="1" customFormat="1" ht="348.75" x14ac:dyDescent="0.2">
      <c r="A14" s="141" t="s">
        <v>332</v>
      </c>
      <c r="B14" s="97" t="s">
        <v>333</v>
      </c>
      <c r="C14" s="97" t="s">
        <v>92</v>
      </c>
      <c r="D14" s="97" t="s">
        <v>135</v>
      </c>
      <c r="E14" s="98" t="s">
        <v>334</v>
      </c>
      <c r="F14" s="98" t="s">
        <v>25</v>
      </c>
      <c r="G14" s="98" t="s">
        <v>335</v>
      </c>
      <c r="H14" s="98" t="s">
        <v>24</v>
      </c>
      <c r="I14" s="98" t="s">
        <v>336</v>
      </c>
      <c r="J14" s="98" t="s">
        <v>25</v>
      </c>
      <c r="K14" s="98" t="s">
        <v>337</v>
      </c>
      <c r="L14" s="98" t="s">
        <v>24</v>
      </c>
      <c r="M14" s="98" t="s">
        <v>238</v>
      </c>
      <c r="N14" s="98" t="s">
        <v>24</v>
      </c>
      <c r="O14" s="98" t="s">
        <v>425</v>
      </c>
      <c r="P14" s="98" t="s">
        <v>425</v>
      </c>
      <c r="Q14" s="98" t="s">
        <v>425</v>
      </c>
      <c r="R14" s="98" t="s">
        <v>425</v>
      </c>
      <c r="S14" s="98" t="s">
        <v>425</v>
      </c>
      <c r="T14" s="98" t="s">
        <v>425</v>
      </c>
      <c r="U14" s="98" t="s">
        <v>425</v>
      </c>
      <c r="V14" s="98" t="s">
        <v>425</v>
      </c>
      <c r="W14" s="98" t="s">
        <v>425</v>
      </c>
      <c r="X14" s="98" t="s">
        <v>425</v>
      </c>
      <c r="Y14" s="98" t="s">
        <v>425</v>
      </c>
      <c r="Z14" s="98" t="s">
        <v>425</v>
      </c>
      <c r="AA14" s="98" t="s">
        <v>338</v>
      </c>
      <c r="AB14" s="98" t="s">
        <v>339</v>
      </c>
      <c r="AC14" s="98" t="s">
        <v>340</v>
      </c>
      <c r="AD14" s="98" t="s">
        <v>341</v>
      </c>
      <c r="AE14" s="99">
        <v>45292</v>
      </c>
      <c r="AF14" s="99">
        <v>46387</v>
      </c>
      <c r="AG14" s="100">
        <v>1515126.18</v>
      </c>
      <c r="AH14" s="100">
        <v>1212100.92</v>
      </c>
      <c r="AI14" s="101">
        <v>79.999998415973494</v>
      </c>
      <c r="AJ14" s="102" t="s">
        <v>342</v>
      </c>
      <c r="AK14" s="98" t="s">
        <v>331</v>
      </c>
      <c r="AL14" s="104" t="s">
        <v>25</v>
      </c>
    </row>
    <row r="15" spans="1:38" s="1" customFormat="1" ht="315" x14ac:dyDescent="0.2">
      <c r="A15" s="141" t="s">
        <v>343</v>
      </c>
      <c r="B15" s="97" t="s">
        <v>333</v>
      </c>
      <c r="C15" s="97" t="s">
        <v>92</v>
      </c>
      <c r="D15" s="97" t="s">
        <v>135</v>
      </c>
      <c r="E15" s="98" t="s">
        <v>239</v>
      </c>
      <c r="F15" s="98" t="s">
        <v>25</v>
      </c>
      <c r="G15" s="98" t="s">
        <v>344</v>
      </c>
      <c r="H15" s="98" t="s">
        <v>25</v>
      </c>
      <c r="I15" s="98" t="s">
        <v>335</v>
      </c>
      <c r="J15" s="98" t="s">
        <v>24</v>
      </c>
      <c r="K15" s="98" t="s">
        <v>425</v>
      </c>
      <c r="L15" s="98" t="s">
        <v>425</v>
      </c>
      <c r="M15" s="98" t="s">
        <v>425</v>
      </c>
      <c r="N15" s="98" t="s">
        <v>425</v>
      </c>
      <c r="O15" s="98" t="s">
        <v>425</v>
      </c>
      <c r="P15" s="98" t="s">
        <v>425</v>
      </c>
      <c r="Q15" s="98" t="s">
        <v>425</v>
      </c>
      <c r="R15" s="98" t="s">
        <v>425</v>
      </c>
      <c r="S15" s="98" t="s">
        <v>425</v>
      </c>
      <c r="T15" s="98" t="s">
        <v>425</v>
      </c>
      <c r="U15" s="98" t="s">
        <v>425</v>
      </c>
      <c r="V15" s="98" t="s">
        <v>425</v>
      </c>
      <c r="W15" s="98" t="s">
        <v>425</v>
      </c>
      <c r="X15" s="98" t="s">
        <v>425</v>
      </c>
      <c r="Y15" s="98" t="s">
        <v>425</v>
      </c>
      <c r="Z15" s="98" t="s">
        <v>425</v>
      </c>
      <c r="AA15" s="98" t="s">
        <v>345</v>
      </c>
      <c r="AB15" s="98" t="s">
        <v>346</v>
      </c>
      <c r="AC15" s="98" t="s">
        <v>347</v>
      </c>
      <c r="AD15" s="98" t="s">
        <v>348</v>
      </c>
      <c r="AE15" s="99">
        <v>45292</v>
      </c>
      <c r="AF15" s="99">
        <v>46387</v>
      </c>
      <c r="AG15" s="100">
        <v>940405.86</v>
      </c>
      <c r="AH15" s="100">
        <v>752323.9</v>
      </c>
      <c r="AI15" s="101">
        <v>79.999916206392001</v>
      </c>
      <c r="AJ15" s="102" t="s">
        <v>349</v>
      </c>
      <c r="AK15" s="98" t="s">
        <v>350</v>
      </c>
      <c r="AL15" s="104" t="s">
        <v>25</v>
      </c>
    </row>
    <row r="16" spans="1:38" s="1" customFormat="1" ht="292.5" x14ac:dyDescent="0.2">
      <c r="A16" s="141" t="s">
        <v>351</v>
      </c>
      <c r="B16" s="97" t="s">
        <v>333</v>
      </c>
      <c r="C16" s="97" t="s">
        <v>92</v>
      </c>
      <c r="D16" s="97" t="s">
        <v>135</v>
      </c>
      <c r="E16" s="98" t="s">
        <v>297</v>
      </c>
      <c r="F16" s="98" t="s">
        <v>25</v>
      </c>
      <c r="G16" s="98" t="s">
        <v>335</v>
      </c>
      <c r="H16" s="98" t="s">
        <v>24</v>
      </c>
      <c r="I16" s="98" t="s">
        <v>334</v>
      </c>
      <c r="J16" s="98" t="s">
        <v>25</v>
      </c>
      <c r="K16" s="98" t="s">
        <v>238</v>
      </c>
      <c r="L16" s="98" t="s">
        <v>24</v>
      </c>
      <c r="M16" s="98" t="s">
        <v>425</v>
      </c>
      <c r="N16" s="98" t="s">
        <v>425</v>
      </c>
      <c r="O16" s="98" t="s">
        <v>425</v>
      </c>
      <c r="P16" s="98" t="s">
        <v>425</v>
      </c>
      <c r="Q16" s="98" t="s">
        <v>425</v>
      </c>
      <c r="R16" s="98" t="s">
        <v>425</v>
      </c>
      <c r="S16" s="98" t="s">
        <v>425</v>
      </c>
      <c r="T16" s="98" t="s">
        <v>425</v>
      </c>
      <c r="U16" s="98" t="s">
        <v>425</v>
      </c>
      <c r="V16" s="98" t="s">
        <v>425</v>
      </c>
      <c r="W16" s="98" t="s">
        <v>425</v>
      </c>
      <c r="X16" s="98" t="s">
        <v>425</v>
      </c>
      <c r="Y16" s="98" t="s">
        <v>425</v>
      </c>
      <c r="Z16" s="98" t="s">
        <v>425</v>
      </c>
      <c r="AA16" s="98" t="s">
        <v>352</v>
      </c>
      <c r="AB16" s="98" t="s">
        <v>353</v>
      </c>
      <c r="AC16" s="98" t="s">
        <v>354</v>
      </c>
      <c r="AD16" s="98" t="s">
        <v>355</v>
      </c>
      <c r="AE16" s="99">
        <v>45114</v>
      </c>
      <c r="AF16" s="99">
        <v>46477</v>
      </c>
      <c r="AG16" s="100">
        <v>1349679.39</v>
      </c>
      <c r="AH16" s="100">
        <v>1079743.49</v>
      </c>
      <c r="AI16" s="101">
        <v>79.999998369983302</v>
      </c>
      <c r="AJ16" s="102" t="s">
        <v>311</v>
      </c>
      <c r="AK16" s="98" t="s">
        <v>184</v>
      </c>
      <c r="AL16" s="104" t="s">
        <v>25</v>
      </c>
    </row>
    <row r="17" spans="1:38" s="1" customFormat="1" ht="303.75" x14ac:dyDescent="0.2">
      <c r="A17" s="141" t="s">
        <v>356</v>
      </c>
      <c r="B17" s="97" t="s">
        <v>357</v>
      </c>
      <c r="C17" s="97" t="s">
        <v>94</v>
      </c>
      <c r="D17" s="97" t="s">
        <v>136</v>
      </c>
      <c r="E17" s="98" t="s">
        <v>284</v>
      </c>
      <c r="F17" s="98" t="s">
        <v>24</v>
      </c>
      <c r="G17" s="98" t="s">
        <v>358</v>
      </c>
      <c r="H17" s="98" t="s">
        <v>24</v>
      </c>
      <c r="I17" s="98" t="s">
        <v>257</v>
      </c>
      <c r="J17" s="98" t="s">
        <v>24</v>
      </c>
      <c r="K17" s="98" t="s">
        <v>359</v>
      </c>
      <c r="L17" s="98" t="s">
        <v>25</v>
      </c>
      <c r="M17" s="98" t="s">
        <v>360</v>
      </c>
      <c r="N17" s="98" t="s">
        <v>25</v>
      </c>
      <c r="O17" s="98" t="s">
        <v>266</v>
      </c>
      <c r="P17" s="98" t="s">
        <v>24</v>
      </c>
      <c r="Q17" s="98" t="s">
        <v>361</v>
      </c>
      <c r="R17" s="98" t="s">
        <v>25</v>
      </c>
      <c r="S17" s="98" t="s">
        <v>362</v>
      </c>
      <c r="T17" s="98" t="s">
        <v>24</v>
      </c>
      <c r="U17" s="98" t="s">
        <v>275</v>
      </c>
      <c r="V17" s="98" t="s">
        <v>25</v>
      </c>
      <c r="W17" s="98" t="s">
        <v>363</v>
      </c>
      <c r="X17" s="98" t="s">
        <v>25</v>
      </c>
      <c r="Y17" s="98" t="s">
        <v>425</v>
      </c>
      <c r="Z17" s="98" t="s">
        <v>425</v>
      </c>
      <c r="AA17" s="98" t="s">
        <v>364</v>
      </c>
      <c r="AB17" s="98" t="s">
        <v>365</v>
      </c>
      <c r="AC17" s="98" t="s">
        <v>366</v>
      </c>
      <c r="AD17" s="98" t="s">
        <v>367</v>
      </c>
      <c r="AE17" s="99">
        <v>45217</v>
      </c>
      <c r="AF17" s="99">
        <v>46387</v>
      </c>
      <c r="AG17" s="100">
        <v>2463877.37</v>
      </c>
      <c r="AH17" s="100">
        <v>1971101.74</v>
      </c>
      <c r="AI17" s="101">
        <v>79.999993668516098</v>
      </c>
      <c r="AJ17" s="102" t="s">
        <v>290</v>
      </c>
      <c r="AK17" s="98" t="s">
        <v>291</v>
      </c>
      <c r="AL17" s="104" t="s">
        <v>24</v>
      </c>
    </row>
    <row r="18" spans="1:38" s="1" customFormat="1" ht="326.25" x14ac:dyDescent="0.2">
      <c r="A18" s="142" t="s">
        <v>175</v>
      </c>
      <c r="B18" s="131" t="s">
        <v>176</v>
      </c>
      <c r="C18" s="131" t="s">
        <v>94</v>
      </c>
      <c r="D18" s="131" t="s">
        <v>137</v>
      </c>
      <c r="E18" s="132" t="s">
        <v>177</v>
      </c>
      <c r="F18" s="132" t="s">
        <v>25</v>
      </c>
      <c r="G18" s="132" t="s">
        <v>178</v>
      </c>
      <c r="H18" s="132" t="s">
        <v>24</v>
      </c>
      <c r="I18" s="132" t="s">
        <v>425</v>
      </c>
      <c r="J18" s="132" t="s">
        <v>425</v>
      </c>
      <c r="K18" s="132" t="s">
        <v>425</v>
      </c>
      <c r="L18" s="132" t="s">
        <v>425</v>
      </c>
      <c r="M18" s="132" t="s">
        <v>425</v>
      </c>
      <c r="N18" s="132" t="s">
        <v>425</v>
      </c>
      <c r="O18" s="132" t="s">
        <v>425</v>
      </c>
      <c r="P18" s="132" t="s">
        <v>425</v>
      </c>
      <c r="Q18" s="132" t="s">
        <v>425</v>
      </c>
      <c r="R18" s="132" t="s">
        <v>425</v>
      </c>
      <c r="S18" s="132" t="s">
        <v>425</v>
      </c>
      <c r="T18" s="132" t="s">
        <v>425</v>
      </c>
      <c r="U18" s="132" t="s">
        <v>425</v>
      </c>
      <c r="V18" s="132" t="s">
        <v>425</v>
      </c>
      <c r="W18" s="132" t="s">
        <v>425</v>
      </c>
      <c r="X18" s="132" t="s">
        <v>425</v>
      </c>
      <c r="Y18" s="132" t="s">
        <v>425</v>
      </c>
      <c r="Z18" s="132" t="s">
        <v>425</v>
      </c>
      <c r="AA18" s="132" t="s">
        <v>179</v>
      </c>
      <c r="AB18" s="132" t="s">
        <v>180</v>
      </c>
      <c r="AC18" s="132" t="s">
        <v>181</v>
      </c>
      <c r="AD18" s="132" t="s">
        <v>182</v>
      </c>
      <c r="AE18" s="133">
        <v>44974</v>
      </c>
      <c r="AF18" s="133">
        <v>46203</v>
      </c>
      <c r="AG18" s="134">
        <v>673087.49</v>
      </c>
      <c r="AH18" s="134">
        <v>538469.98</v>
      </c>
      <c r="AI18" s="135">
        <v>79.999998217170798</v>
      </c>
      <c r="AJ18" s="136" t="s">
        <v>183</v>
      </c>
      <c r="AK18" s="132" t="s">
        <v>184</v>
      </c>
      <c r="AL18" s="137" t="s">
        <v>25</v>
      </c>
    </row>
    <row r="19" spans="1:38" s="1" customFormat="1" ht="360" x14ac:dyDescent="0.2">
      <c r="A19" s="142" t="s">
        <v>368</v>
      </c>
      <c r="B19" s="131" t="s">
        <v>176</v>
      </c>
      <c r="C19" s="131" t="s">
        <v>94</v>
      </c>
      <c r="D19" s="131" t="s">
        <v>137</v>
      </c>
      <c r="E19" s="132" t="s">
        <v>369</v>
      </c>
      <c r="F19" s="132" t="s">
        <v>24</v>
      </c>
      <c r="G19" s="132" t="s">
        <v>370</v>
      </c>
      <c r="H19" s="132" t="s">
        <v>25</v>
      </c>
      <c r="I19" s="132" t="s">
        <v>425</v>
      </c>
      <c r="J19" s="132" t="s">
        <v>425</v>
      </c>
      <c r="K19" s="132" t="s">
        <v>425</v>
      </c>
      <c r="L19" s="132" t="s">
        <v>425</v>
      </c>
      <c r="M19" s="132" t="s">
        <v>425</v>
      </c>
      <c r="N19" s="132" t="s">
        <v>425</v>
      </c>
      <c r="O19" s="132" t="s">
        <v>425</v>
      </c>
      <c r="P19" s="132" t="s">
        <v>425</v>
      </c>
      <c r="Q19" s="132" t="s">
        <v>425</v>
      </c>
      <c r="R19" s="132" t="s">
        <v>425</v>
      </c>
      <c r="S19" s="132" t="s">
        <v>425</v>
      </c>
      <c r="T19" s="132" t="s">
        <v>425</v>
      </c>
      <c r="U19" s="132" t="s">
        <v>425</v>
      </c>
      <c r="V19" s="132" t="s">
        <v>425</v>
      </c>
      <c r="W19" s="132" t="s">
        <v>425</v>
      </c>
      <c r="X19" s="132" t="s">
        <v>425</v>
      </c>
      <c r="Y19" s="132" t="s">
        <v>425</v>
      </c>
      <c r="Z19" s="132" t="s">
        <v>425</v>
      </c>
      <c r="AA19" s="132" t="s">
        <v>371</v>
      </c>
      <c r="AB19" s="132" t="s">
        <v>372</v>
      </c>
      <c r="AC19" s="132" t="s">
        <v>373</v>
      </c>
      <c r="AD19" s="132" t="s">
        <v>374</v>
      </c>
      <c r="AE19" s="133">
        <v>45166</v>
      </c>
      <c r="AF19" s="133">
        <v>46387</v>
      </c>
      <c r="AG19" s="134">
        <v>900146.99</v>
      </c>
      <c r="AH19" s="134">
        <v>720117.58</v>
      </c>
      <c r="AI19" s="135">
        <v>79.999998666884395</v>
      </c>
      <c r="AJ19" s="136" t="s">
        <v>375</v>
      </c>
      <c r="AK19" s="132" t="s">
        <v>376</v>
      </c>
      <c r="AL19" s="137" t="s">
        <v>24</v>
      </c>
    </row>
    <row r="20" spans="1:38" s="1" customFormat="1" ht="337.5" x14ac:dyDescent="0.2">
      <c r="A20" s="142" t="s">
        <v>185</v>
      </c>
      <c r="B20" s="131" t="s">
        <v>176</v>
      </c>
      <c r="C20" s="131" t="s">
        <v>94</v>
      </c>
      <c r="D20" s="131" t="s">
        <v>137</v>
      </c>
      <c r="E20" s="132" t="s">
        <v>186</v>
      </c>
      <c r="F20" s="132" t="s">
        <v>24</v>
      </c>
      <c r="G20" s="132" t="s">
        <v>187</v>
      </c>
      <c r="H20" s="132" t="s">
        <v>25</v>
      </c>
      <c r="I20" s="132" t="s">
        <v>425</v>
      </c>
      <c r="J20" s="132" t="s">
        <v>425</v>
      </c>
      <c r="K20" s="132" t="s">
        <v>425</v>
      </c>
      <c r="L20" s="132" t="s">
        <v>425</v>
      </c>
      <c r="M20" s="132" t="s">
        <v>425</v>
      </c>
      <c r="N20" s="132" t="s">
        <v>425</v>
      </c>
      <c r="O20" s="132" t="s">
        <v>425</v>
      </c>
      <c r="P20" s="132" t="s">
        <v>425</v>
      </c>
      <c r="Q20" s="132" t="s">
        <v>425</v>
      </c>
      <c r="R20" s="132" t="s">
        <v>425</v>
      </c>
      <c r="S20" s="132" t="s">
        <v>425</v>
      </c>
      <c r="T20" s="132" t="s">
        <v>425</v>
      </c>
      <c r="U20" s="132" t="s">
        <v>425</v>
      </c>
      <c r="V20" s="132" t="s">
        <v>425</v>
      </c>
      <c r="W20" s="132" t="s">
        <v>425</v>
      </c>
      <c r="X20" s="132" t="s">
        <v>425</v>
      </c>
      <c r="Y20" s="132" t="s">
        <v>425</v>
      </c>
      <c r="Z20" s="132" t="s">
        <v>425</v>
      </c>
      <c r="AA20" s="132" t="s">
        <v>188</v>
      </c>
      <c r="AB20" s="132" t="s">
        <v>189</v>
      </c>
      <c r="AC20" s="132" t="s">
        <v>190</v>
      </c>
      <c r="AD20" s="132" t="s">
        <v>191</v>
      </c>
      <c r="AE20" s="133">
        <v>44979</v>
      </c>
      <c r="AF20" s="133">
        <v>46211</v>
      </c>
      <c r="AG20" s="134">
        <v>735320</v>
      </c>
      <c r="AH20" s="134">
        <v>588256</v>
      </c>
      <c r="AI20" s="135">
        <v>80</v>
      </c>
      <c r="AJ20" s="136" t="s">
        <v>192</v>
      </c>
      <c r="AK20" s="132" t="s">
        <v>193</v>
      </c>
      <c r="AL20" s="137" t="s">
        <v>24</v>
      </c>
    </row>
    <row r="21" spans="1:38" s="1" customFormat="1" ht="337.5" x14ac:dyDescent="0.2">
      <c r="A21" s="142" t="s">
        <v>194</v>
      </c>
      <c r="B21" s="131" t="s">
        <v>176</v>
      </c>
      <c r="C21" s="131" t="s">
        <v>94</v>
      </c>
      <c r="D21" s="131" t="s">
        <v>137</v>
      </c>
      <c r="E21" s="132" t="s">
        <v>195</v>
      </c>
      <c r="F21" s="132" t="s">
        <v>25</v>
      </c>
      <c r="G21" s="132" t="s">
        <v>196</v>
      </c>
      <c r="H21" s="132" t="s">
        <v>24</v>
      </c>
      <c r="I21" s="132" t="s">
        <v>425</v>
      </c>
      <c r="J21" s="132" t="s">
        <v>425</v>
      </c>
      <c r="K21" s="132" t="s">
        <v>425</v>
      </c>
      <c r="L21" s="132" t="s">
        <v>425</v>
      </c>
      <c r="M21" s="132" t="s">
        <v>425</v>
      </c>
      <c r="N21" s="132" t="s">
        <v>425</v>
      </c>
      <c r="O21" s="132" t="s">
        <v>425</v>
      </c>
      <c r="P21" s="132" t="s">
        <v>425</v>
      </c>
      <c r="Q21" s="132" t="s">
        <v>425</v>
      </c>
      <c r="R21" s="132" t="s">
        <v>425</v>
      </c>
      <c r="S21" s="132" t="s">
        <v>425</v>
      </c>
      <c r="T21" s="132" t="s">
        <v>425</v>
      </c>
      <c r="U21" s="132" t="s">
        <v>425</v>
      </c>
      <c r="V21" s="132" t="s">
        <v>425</v>
      </c>
      <c r="W21" s="132" t="s">
        <v>425</v>
      </c>
      <c r="X21" s="132" t="s">
        <v>425</v>
      </c>
      <c r="Y21" s="132" t="s">
        <v>425</v>
      </c>
      <c r="Z21" s="132" t="s">
        <v>425</v>
      </c>
      <c r="AA21" s="132" t="s">
        <v>197</v>
      </c>
      <c r="AB21" s="132" t="s">
        <v>198</v>
      </c>
      <c r="AC21" s="132" t="s">
        <v>199</v>
      </c>
      <c r="AD21" s="132" t="s">
        <v>200</v>
      </c>
      <c r="AE21" s="133">
        <v>44978</v>
      </c>
      <c r="AF21" s="133">
        <v>46265</v>
      </c>
      <c r="AG21" s="134">
        <v>532692.25</v>
      </c>
      <c r="AH21" s="134">
        <v>426153.23</v>
      </c>
      <c r="AI21" s="135">
        <v>79.999892996378307</v>
      </c>
      <c r="AJ21" s="136" t="s">
        <v>201</v>
      </c>
      <c r="AK21" s="132" t="s">
        <v>202</v>
      </c>
      <c r="AL21" s="137" t="s">
        <v>25</v>
      </c>
    </row>
    <row r="22" spans="1:38" s="1" customFormat="1" ht="326.25" x14ac:dyDescent="0.2">
      <c r="A22" s="142" t="s">
        <v>203</v>
      </c>
      <c r="B22" s="131" t="s">
        <v>176</v>
      </c>
      <c r="C22" s="131" t="s">
        <v>94</v>
      </c>
      <c r="D22" s="131" t="s">
        <v>137</v>
      </c>
      <c r="E22" s="132" t="s">
        <v>204</v>
      </c>
      <c r="F22" s="132" t="s">
        <v>24</v>
      </c>
      <c r="G22" s="132" t="s">
        <v>205</v>
      </c>
      <c r="H22" s="132" t="s">
        <v>25</v>
      </c>
      <c r="I22" s="132" t="s">
        <v>206</v>
      </c>
      <c r="J22" s="132" t="s">
        <v>25</v>
      </c>
      <c r="K22" s="132" t="s">
        <v>207</v>
      </c>
      <c r="L22" s="132" t="s">
        <v>24</v>
      </c>
      <c r="M22" s="132" t="s">
        <v>208</v>
      </c>
      <c r="N22" s="132" t="s">
        <v>24</v>
      </c>
      <c r="O22" s="132" t="s">
        <v>425</v>
      </c>
      <c r="P22" s="132" t="s">
        <v>425</v>
      </c>
      <c r="Q22" s="132" t="s">
        <v>425</v>
      </c>
      <c r="R22" s="132" t="s">
        <v>425</v>
      </c>
      <c r="S22" s="132" t="s">
        <v>425</v>
      </c>
      <c r="T22" s="132" t="s">
        <v>425</v>
      </c>
      <c r="U22" s="132" t="s">
        <v>425</v>
      </c>
      <c r="V22" s="132" t="s">
        <v>425</v>
      </c>
      <c r="W22" s="132" t="s">
        <v>425</v>
      </c>
      <c r="X22" s="132" t="s">
        <v>425</v>
      </c>
      <c r="Y22" s="132" t="s">
        <v>425</v>
      </c>
      <c r="Z22" s="132" t="s">
        <v>425</v>
      </c>
      <c r="AA22" s="132" t="s">
        <v>209</v>
      </c>
      <c r="AB22" s="132" t="s">
        <v>210</v>
      </c>
      <c r="AC22" s="132" t="s">
        <v>211</v>
      </c>
      <c r="AD22" s="132" t="s">
        <v>212</v>
      </c>
      <c r="AE22" s="133">
        <v>44979</v>
      </c>
      <c r="AF22" s="133">
        <v>46203</v>
      </c>
      <c r="AG22" s="134">
        <v>1118610.29</v>
      </c>
      <c r="AH22" s="134">
        <v>894888.22</v>
      </c>
      <c r="AI22" s="135">
        <v>79.999998927240298</v>
      </c>
      <c r="AJ22" s="136" t="s">
        <v>213</v>
      </c>
      <c r="AK22" s="132" t="s">
        <v>28</v>
      </c>
      <c r="AL22" s="137" t="s">
        <v>24</v>
      </c>
    </row>
    <row r="23" spans="1:38" s="1" customFormat="1" ht="326.25" x14ac:dyDescent="0.2">
      <c r="A23" s="142" t="s">
        <v>377</v>
      </c>
      <c r="B23" s="131" t="s">
        <v>176</v>
      </c>
      <c r="C23" s="131" t="s">
        <v>94</v>
      </c>
      <c r="D23" s="131" t="s">
        <v>137</v>
      </c>
      <c r="E23" s="132" t="s">
        <v>297</v>
      </c>
      <c r="F23" s="132" t="s">
        <v>25</v>
      </c>
      <c r="G23" s="132" t="s">
        <v>335</v>
      </c>
      <c r="H23" s="132" t="s">
        <v>24</v>
      </c>
      <c r="I23" s="132" t="s">
        <v>378</v>
      </c>
      <c r="J23" s="132" t="s">
        <v>25</v>
      </c>
      <c r="K23" s="132" t="s">
        <v>238</v>
      </c>
      <c r="L23" s="132" t="s">
        <v>24</v>
      </c>
      <c r="M23" s="132" t="s">
        <v>379</v>
      </c>
      <c r="N23" s="132" t="s">
        <v>25</v>
      </c>
      <c r="O23" s="132" t="s">
        <v>425</v>
      </c>
      <c r="P23" s="132" t="s">
        <v>425</v>
      </c>
      <c r="Q23" s="132" t="s">
        <v>425</v>
      </c>
      <c r="R23" s="132" t="s">
        <v>425</v>
      </c>
      <c r="S23" s="132" t="s">
        <v>425</v>
      </c>
      <c r="T23" s="132" t="s">
        <v>425</v>
      </c>
      <c r="U23" s="132" t="s">
        <v>425</v>
      </c>
      <c r="V23" s="132" t="s">
        <v>425</v>
      </c>
      <c r="W23" s="132" t="s">
        <v>425</v>
      </c>
      <c r="X23" s="132" t="s">
        <v>425</v>
      </c>
      <c r="Y23" s="132" t="s">
        <v>425</v>
      </c>
      <c r="Z23" s="132" t="s">
        <v>425</v>
      </c>
      <c r="AA23" s="132" t="s">
        <v>380</v>
      </c>
      <c r="AB23" s="132" t="s">
        <v>380</v>
      </c>
      <c r="AC23" s="132" t="s">
        <v>381</v>
      </c>
      <c r="AD23" s="132" t="s">
        <v>382</v>
      </c>
      <c r="AE23" s="133">
        <v>45072</v>
      </c>
      <c r="AF23" s="133">
        <v>46387</v>
      </c>
      <c r="AG23" s="134">
        <v>1446257.12</v>
      </c>
      <c r="AH23" s="134">
        <v>1157005.68</v>
      </c>
      <c r="AI23" s="135">
        <v>79.999998893696002</v>
      </c>
      <c r="AJ23" s="136" t="s">
        <v>311</v>
      </c>
      <c r="AK23" s="132" t="s">
        <v>184</v>
      </c>
      <c r="AL23" s="137" t="s">
        <v>25</v>
      </c>
    </row>
    <row r="24" spans="1:38" s="1" customFormat="1" ht="303.75" x14ac:dyDescent="0.2">
      <c r="A24" s="142" t="s">
        <v>383</v>
      </c>
      <c r="B24" s="131" t="s">
        <v>384</v>
      </c>
      <c r="C24" s="131" t="s">
        <v>94</v>
      </c>
      <c r="D24" s="131" t="s">
        <v>385</v>
      </c>
      <c r="E24" s="132" t="s">
        <v>386</v>
      </c>
      <c r="F24" s="132" t="s">
        <v>25</v>
      </c>
      <c r="G24" s="132" t="s">
        <v>238</v>
      </c>
      <c r="H24" s="132" t="s">
        <v>24</v>
      </c>
      <c r="I24" s="132" t="s">
        <v>425</v>
      </c>
      <c r="J24" s="132" t="s">
        <v>425</v>
      </c>
      <c r="K24" s="132" t="s">
        <v>425</v>
      </c>
      <c r="L24" s="132" t="s">
        <v>425</v>
      </c>
      <c r="M24" s="132" t="s">
        <v>425</v>
      </c>
      <c r="N24" s="132" t="s">
        <v>425</v>
      </c>
      <c r="O24" s="132" t="s">
        <v>425</v>
      </c>
      <c r="P24" s="132" t="s">
        <v>425</v>
      </c>
      <c r="Q24" s="132" t="s">
        <v>425</v>
      </c>
      <c r="R24" s="132" t="s">
        <v>425</v>
      </c>
      <c r="S24" s="132" t="s">
        <v>425</v>
      </c>
      <c r="T24" s="132" t="s">
        <v>425</v>
      </c>
      <c r="U24" s="132" t="s">
        <v>425</v>
      </c>
      <c r="V24" s="132" t="s">
        <v>425</v>
      </c>
      <c r="W24" s="132" t="s">
        <v>425</v>
      </c>
      <c r="X24" s="132" t="s">
        <v>425</v>
      </c>
      <c r="Y24" s="132" t="s">
        <v>425</v>
      </c>
      <c r="Z24" s="132" t="s">
        <v>425</v>
      </c>
      <c r="AA24" s="132" t="s">
        <v>387</v>
      </c>
      <c r="AB24" s="132" t="s">
        <v>388</v>
      </c>
      <c r="AC24" s="132" t="s">
        <v>389</v>
      </c>
      <c r="AD24" s="132" t="s">
        <v>390</v>
      </c>
      <c r="AE24" s="133">
        <v>45177</v>
      </c>
      <c r="AF24" s="133">
        <v>46387</v>
      </c>
      <c r="AG24" s="134">
        <v>761832.93</v>
      </c>
      <c r="AH24" s="134">
        <v>609466.34</v>
      </c>
      <c r="AI24" s="135">
        <v>79.999999474950499</v>
      </c>
      <c r="AJ24" s="136" t="s">
        <v>391</v>
      </c>
      <c r="AK24" s="132" t="s">
        <v>282</v>
      </c>
      <c r="AL24" s="137" t="s">
        <v>25</v>
      </c>
    </row>
    <row r="25" spans="1:38" s="1" customFormat="1" ht="337.5" x14ac:dyDescent="0.2">
      <c r="A25" s="142" t="s">
        <v>392</v>
      </c>
      <c r="B25" s="131" t="s">
        <v>393</v>
      </c>
      <c r="C25" s="131" t="s">
        <v>94</v>
      </c>
      <c r="D25" s="131" t="s">
        <v>385</v>
      </c>
      <c r="E25" s="132" t="s">
        <v>297</v>
      </c>
      <c r="F25" s="132" t="s">
        <v>25</v>
      </c>
      <c r="G25" s="132" t="s">
        <v>306</v>
      </c>
      <c r="H25" s="132" t="s">
        <v>24</v>
      </c>
      <c r="I25" s="132" t="s">
        <v>425</v>
      </c>
      <c r="J25" s="132" t="s">
        <v>425</v>
      </c>
      <c r="K25" s="132" t="s">
        <v>425</v>
      </c>
      <c r="L25" s="132" t="s">
        <v>425</v>
      </c>
      <c r="M25" s="132" t="s">
        <v>425</v>
      </c>
      <c r="N25" s="132" t="s">
        <v>425</v>
      </c>
      <c r="O25" s="132" t="s">
        <v>425</v>
      </c>
      <c r="P25" s="132" t="s">
        <v>425</v>
      </c>
      <c r="Q25" s="132" t="s">
        <v>425</v>
      </c>
      <c r="R25" s="132" t="s">
        <v>425</v>
      </c>
      <c r="S25" s="132" t="s">
        <v>425</v>
      </c>
      <c r="T25" s="132" t="s">
        <v>425</v>
      </c>
      <c r="U25" s="132" t="s">
        <v>425</v>
      </c>
      <c r="V25" s="132" t="s">
        <v>425</v>
      </c>
      <c r="W25" s="132" t="s">
        <v>425</v>
      </c>
      <c r="X25" s="132" t="s">
        <v>425</v>
      </c>
      <c r="Y25" s="132" t="s">
        <v>425</v>
      </c>
      <c r="Z25" s="132" t="s">
        <v>425</v>
      </c>
      <c r="AA25" s="132" t="s">
        <v>394</v>
      </c>
      <c r="AB25" s="132" t="s">
        <v>395</v>
      </c>
      <c r="AC25" s="132" t="s">
        <v>396</v>
      </c>
      <c r="AD25" s="132" t="s">
        <v>397</v>
      </c>
      <c r="AE25" s="133">
        <v>45119</v>
      </c>
      <c r="AF25" s="133">
        <v>46387</v>
      </c>
      <c r="AG25" s="134">
        <v>1190487.1200000001</v>
      </c>
      <c r="AH25" s="134">
        <v>952389.69</v>
      </c>
      <c r="AI25" s="135">
        <v>79.999999496004605</v>
      </c>
      <c r="AJ25" s="136" t="s">
        <v>311</v>
      </c>
      <c r="AK25" s="132" t="s">
        <v>184</v>
      </c>
      <c r="AL25" s="137" t="s">
        <v>25</v>
      </c>
    </row>
    <row r="26" spans="1:38" s="1" customFormat="1" ht="337.5" x14ac:dyDescent="0.2">
      <c r="A26" s="142" t="s">
        <v>398</v>
      </c>
      <c r="B26" s="131" t="s">
        <v>215</v>
      </c>
      <c r="C26" s="131" t="s">
        <v>41</v>
      </c>
      <c r="D26" s="131" t="s">
        <v>139</v>
      </c>
      <c r="E26" s="132" t="s">
        <v>399</v>
      </c>
      <c r="F26" s="132" t="s">
        <v>25</v>
      </c>
      <c r="G26" s="132" t="s">
        <v>400</v>
      </c>
      <c r="H26" s="132" t="s">
        <v>24</v>
      </c>
      <c r="I26" s="132" t="s">
        <v>425</v>
      </c>
      <c r="J26" s="132" t="s">
        <v>425</v>
      </c>
      <c r="K26" s="132" t="s">
        <v>425</v>
      </c>
      <c r="L26" s="132" t="s">
        <v>425</v>
      </c>
      <c r="M26" s="132" t="s">
        <v>425</v>
      </c>
      <c r="N26" s="132" t="s">
        <v>425</v>
      </c>
      <c r="O26" s="132" t="s">
        <v>425</v>
      </c>
      <c r="P26" s="132" t="s">
        <v>425</v>
      </c>
      <c r="Q26" s="132" t="s">
        <v>425</v>
      </c>
      <c r="R26" s="132" t="s">
        <v>425</v>
      </c>
      <c r="S26" s="132" t="s">
        <v>425</v>
      </c>
      <c r="T26" s="132" t="s">
        <v>425</v>
      </c>
      <c r="U26" s="132" t="s">
        <v>425</v>
      </c>
      <c r="V26" s="132" t="s">
        <v>425</v>
      </c>
      <c r="W26" s="132" t="s">
        <v>425</v>
      </c>
      <c r="X26" s="132" t="s">
        <v>425</v>
      </c>
      <c r="Y26" s="132" t="s">
        <v>425</v>
      </c>
      <c r="Z26" s="132" t="s">
        <v>425</v>
      </c>
      <c r="AA26" s="132" t="s">
        <v>401</v>
      </c>
      <c r="AB26" s="132" t="s">
        <v>402</v>
      </c>
      <c r="AC26" s="132" t="s">
        <v>403</v>
      </c>
      <c r="AD26" s="132" t="s">
        <v>404</v>
      </c>
      <c r="AE26" s="133">
        <v>45183</v>
      </c>
      <c r="AF26" s="133">
        <v>46387</v>
      </c>
      <c r="AG26" s="134">
        <v>1870187.47</v>
      </c>
      <c r="AH26" s="134">
        <v>1496149.97</v>
      </c>
      <c r="AI26" s="135">
        <v>79.999999679176597</v>
      </c>
      <c r="AJ26" s="136" t="s">
        <v>405</v>
      </c>
      <c r="AK26" s="132" t="s">
        <v>406</v>
      </c>
      <c r="AL26" s="137" t="s">
        <v>25</v>
      </c>
    </row>
    <row r="27" spans="1:38" s="1" customFormat="1" ht="315" x14ac:dyDescent="0.2">
      <c r="A27" s="142" t="s">
        <v>214</v>
      </c>
      <c r="B27" s="131" t="s">
        <v>215</v>
      </c>
      <c r="C27" s="131" t="s">
        <v>41</v>
      </c>
      <c r="D27" s="131" t="s">
        <v>139</v>
      </c>
      <c r="E27" s="132" t="s">
        <v>216</v>
      </c>
      <c r="F27" s="132" t="s">
        <v>24</v>
      </c>
      <c r="G27" s="132" t="s">
        <v>217</v>
      </c>
      <c r="H27" s="132" t="s">
        <v>24</v>
      </c>
      <c r="I27" s="132" t="s">
        <v>218</v>
      </c>
      <c r="J27" s="132" t="s">
        <v>25</v>
      </c>
      <c r="K27" s="132" t="s">
        <v>425</v>
      </c>
      <c r="L27" s="132" t="s">
        <v>425</v>
      </c>
      <c r="M27" s="132" t="s">
        <v>425</v>
      </c>
      <c r="N27" s="132" t="s">
        <v>425</v>
      </c>
      <c r="O27" s="132" t="s">
        <v>425</v>
      </c>
      <c r="P27" s="132" t="s">
        <v>425</v>
      </c>
      <c r="Q27" s="132" t="s">
        <v>425</v>
      </c>
      <c r="R27" s="132" t="s">
        <v>425</v>
      </c>
      <c r="S27" s="132" t="s">
        <v>425</v>
      </c>
      <c r="T27" s="132" t="s">
        <v>425</v>
      </c>
      <c r="U27" s="132" t="s">
        <v>425</v>
      </c>
      <c r="V27" s="132" t="s">
        <v>425</v>
      </c>
      <c r="W27" s="132" t="s">
        <v>425</v>
      </c>
      <c r="X27" s="132" t="s">
        <v>425</v>
      </c>
      <c r="Y27" s="132" t="s">
        <v>425</v>
      </c>
      <c r="Z27" s="132" t="s">
        <v>425</v>
      </c>
      <c r="AA27" s="132" t="s">
        <v>219</v>
      </c>
      <c r="AB27" s="132" t="s">
        <v>220</v>
      </c>
      <c r="AC27" s="132" t="s">
        <v>221</v>
      </c>
      <c r="AD27" s="132" t="s">
        <v>222</v>
      </c>
      <c r="AE27" s="133">
        <v>44979</v>
      </c>
      <c r="AF27" s="133">
        <v>46203</v>
      </c>
      <c r="AG27" s="134">
        <v>1560835.66</v>
      </c>
      <c r="AH27" s="134">
        <v>1248668.52</v>
      </c>
      <c r="AI27" s="135">
        <v>79.999999487454005</v>
      </c>
      <c r="AJ27" s="136" t="s">
        <v>223</v>
      </c>
      <c r="AK27" s="132" t="s">
        <v>224</v>
      </c>
      <c r="AL27" s="137" t="s">
        <v>24</v>
      </c>
    </row>
    <row r="28" spans="1:38" s="1" customFormat="1" ht="292.5" x14ac:dyDescent="0.2">
      <c r="A28" s="142" t="s">
        <v>225</v>
      </c>
      <c r="B28" s="131" t="s">
        <v>215</v>
      </c>
      <c r="C28" s="131" t="s">
        <v>41</v>
      </c>
      <c r="D28" s="131" t="s">
        <v>139</v>
      </c>
      <c r="E28" s="132" t="s">
        <v>226</v>
      </c>
      <c r="F28" s="132" t="s">
        <v>25</v>
      </c>
      <c r="G28" s="132" t="s">
        <v>216</v>
      </c>
      <c r="H28" s="132" t="s">
        <v>24</v>
      </c>
      <c r="I28" s="132" t="s">
        <v>425</v>
      </c>
      <c r="J28" s="132" t="s">
        <v>425</v>
      </c>
      <c r="K28" s="132" t="s">
        <v>425</v>
      </c>
      <c r="L28" s="132" t="s">
        <v>425</v>
      </c>
      <c r="M28" s="132" t="s">
        <v>425</v>
      </c>
      <c r="N28" s="132" t="s">
        <v>425</v>
      </c>
      <c r="O28" s="132" t="s">
        <v>425</v>
      </c>
      <c r="P28" s="132" t="s">
        <v>425</v>
      </c>
      <c r="Q28" s="132" t="s">
        <v>425</v>
      </c>
      <c r="R28" s="132" t="s">
        <v>425</v>
      </c>
      <c r="S28" s="132" t="s">
        <v>425</v>
      </c>
      <c r="T28" s="132" t="s">
        <v>425</v>
      </c>
      <c r="U28" s="132" t="s">
        <v>425</v>
      </c>
      <c r="V28" s="132" t="s">
        <v>425</v>
      </c>
      <c r="W28" s="132" t="s">
        <v>425</v>
      </c>
      <c r="X28" s="132" t="s">
        <v>425</v>
      </c>
      <c r="Y28" s="132" t="s">
        <v>425</v>
      </c>
      <c r="Z28" s="132" t="s">
        <v>425</v>
      </c>
      <c r="AA28" s="132" t="s">
        <v>227</v>
      </c>
      <c r="AB28" s="132" t="s">
        <v>228</v>
      </c>
      <c r="AC28" s="132" t="s">
        <v>229</v>
      </c>
      <c r="AD28" s="132" t="s">
        <v>230</v>
      </c>
      <c r="AE28" s="133">
        <v>44979</v>
      </c>
      <c r="AF28" s="133">
        <v>46203</v>
      </c>
      <c r="AG28" s="134">
        <v>839312.59</v>
      </c>
      <c r="AH28" s="134">
        <v>671450.07</v>
      </c>
      <c r="AI28" s="135">
        <v>79.999999761709802</v>
      </c>
      <c r="AJ28" s="136" t="s">
        <v>231</v>
      </c>
      <c r="AK28" s="132" t="s">
        <v>232</v>
      </c>
      <c r="AL28" s="137" t="s">
        <v>25</v>
      </c>
    </row>
    <row r="29" spans="1:38" s="1" customFormat="1" ht="382.5" x14ac:dyDescent="0.2">
      <c r="A29" s="142" t="s">
        <v>407</v>
      </c>
      <c r="B29" s="131" t="s">
        <v>408</v>
      </c>
      <c r="C29" s="131" t="s">
        <v>41</v>
      </c>
      <c r="D29" s="131" t="s">
        <v>139</v>
      </c>
      <c r="E29" s="132" t="s">
        <v>409</v>
      </c>
      <c r="F29" s="132" t="s">
        <v>25</v>
      </c>
      <c r="G29" s="132" t="s">
        <v>410</v>
      </c>
      <c r="H29" s="132" t="s">
        <v>24</v>
      </c>
      <c r="I29" s="132" t="s">
        <v>411</v>
      </c>
      <c r="J29" s="132" t="s">
        <v>24</v>
      </c>
      <c r="K29" s="132" t="s">
        <v>425</v>
      </c>
      <c r="L29" s="132" t="s">
        <v>425</v>
      </c>
      <c r="M29" s="132" t="s">
        <v>425</v>
      </c>
      <c r="N29" s="132" t="s">
        <v>425</v>
      </c>
      <c r="O29" s="132" t="s">
        <v>425</v>
      </c>
      <c r="P29" s="132" t="s">
        <v>425</v>
      </c>
      <c r="Q29" s="132" t="s">
        <v>425</v>
      </c>
      <c r="R29" s="132" t="s">
        <v>425</v>
      </c>
      <c r="S29" s="132" t="s">
        <v>425</v>
      </c>
      <c r="T29" s="132" t="s">
        <v>425</v>
      </c>
      <c r="U29" s="132" t="s">
        <v>425</v>
      </c>
      <c r="V29" s="132" t="s">
        <v>425</v>
      </c>
      <c r="W29" s="132" t="s">
        <v>425</v>
      </c>
      <c r="X29" s="132" t="s">
        <v>425</v>
      </c>
      <c r="Y29" s="132" t="s">
        <v>425</v>
      </c>
      <c r="Z29" s="132" t="s">
        <v>425</v>
      </c>
      <c r="AA29" s="132" t="s">
        <v>412</v>
      </c>
      <c r="AB29" s="132" t="s">
        <v>413</v>
      </c>
      <c r="AC29" s="132" t="s">
        <v>414</v>
      </c>
      <c r="AD29" s="132" t="s">
        <v>415</v>
      </c>
      <c r="AE29" s="133">
        <v>45187</v>
      </c>
      <c r="AF29" s="133">
        <v>46387</v>
      </c>
      <c r="AG29" s="134">
        <v>2594201.25</v>
      </c>
      <c r="AH29" s="134">
        <v>2075361</v>
      </c>
      <c r="AI29" s="135">
        <v>80</v>
      </c>
      <c r="AJ29" s="136" t="s">
        <v>416</v>
      </c>
      <c r="AK29" s="132" t="s">
        <v>417</v>
      </c>
      <c r="AL29" s="137" t="s">
        <v>25</v>
      </c>
    </row>
    <row r="30" spans="1:38" s="1" customFormat="1" ht="371.25" x14ac:dyDescent="0.2">
      <c r="A30" s="142" t="s">
        <v>233</v>
      </c>
      <c r="B30" s="131" t="s">
        <v>40</v>
      </c>
      <c r="C30" s="131" t="s">
        <v>41</v>
      </c>
      <c r="D30" s="131" t="s">
        <v>140</v>
      </c>
      <c r="E30" s="132" t="s">
        <v>234</v>
      </c>
      <c r="F30" s="132" t="s">
        <v>24</v>
      </c>
      <c r="G30" s="132" t="s">
        <v>235</v>
      </c>
      <c r="H30" s="132" t="s">
        <v>24</v>
      </c>
      <c r="I30" s="132" t="s">
        <v>236</v>
      </c>
      <c r="J30" s="132" t="s">
        <v>24</v>
      </c>
      <c r="K30" s="132" t="s">
        <v>237</v>
      </c>
      <c r="L30" s="132" t="s">
        <v>25</v>
      </c>
      <c r="M30" s="132" t="s">
        <v>238</v>
      </c>
      <c r="N30" s="132" t="s">
        <v>24</v>
      </c>
      <c r="O30" s="132" t="s">
        <v>239</v>
      </c>
      <c r="P30" s="132" t="s">
        <v>25</v>
      </c>
      <c r="Q30" s="132" t="s">
        <v>240</v>
      </c>
      <c r="R30" s="132" t="s">
        <v>25</v>
      </c>
      <c r="S30" s="132" t="s">
        <v>425</v>
      </c>
      <c r="T30" s="132" t="s">
        <v>425</v>
      </c>
      <c r="U30" s="132" t="s">
        <v>425</v>
      </c>
      <c r="V30" s="132" t="s">
        <v>425</v>
      </c>
      <c r="W30" s="132" t="s">
        <v>425</v>
      </c>
      <c r="X30" s="132" t="s">
        <v>425</v>
      </c>
      <c r="Y30" s="132" t="s">
        <v>425</v>
      </c>
      <c r="Z30" s="132" t="s">
        <v>425</v>
      </c>
      <c r="AA30" s="132" t="s">
        <v>241</v>
      </c>
      <c r="AB30" s="132" t="s">
        <v>242</v>
      </c>
      <c r="AC30" s="132" t="s">
        <v>243</v>
      </c>
      <c r="AD30" s="132" t="s">
        <v>244</v>
      </c>
      <c r="AE30" s="133">
        <v>44979</v>
      </c>
      <c r="AF30" s="133">
        <v>46203</v>
      </c>
      <c r="AG30" s="134">
        <v>4397009.33</v>
      </c>
      <c r="AH30" s="134">
        <v>3517607.43</v>
      </c>
      <c r="AI30" s="135">
        <v>79.999999226747093</v>
      </c>
      <c r="AJ30" s="136" t="s">
        <v>245</v>
      </c>
      <c r="AK30" s="132" t="s">
        <v>28</v>
      </c>
      <c r="AL30" s="137" t="s">
        <v>24</v>
      </c>
    </row>
    <row r="31" spans="1:38" s="1" customFormat="1" ht="292.5" x14ac:dyDescent="0.2">
      <c r="A31" s="142" t="s">
        <v>39</v>
      </c>
      <c r="B31" s="131" t="s">
        <v>40</v>
      </c>
      <c r="C31" s="131" t="s">
        <v>41</v>
      </c>
      <c r="D31" s="131" t="s">
        <v>140</v>
      </c>
      <c r="E31" s="132" t="s">
        <v>37</v>
      </c>
      <c r="F31" s="132" t="s">
        <v>24</v>
      </c>
      <c r="G31" s="132" t="s">
        <v>34</v>
      </c>
      <c r="H31" s="132" t="s">
        <v>25</v>
      </c>
      <c r="I31" s="132" t="s">
        <v>425</v>
      </c>
      <c r="J31" s="132" t="s">
        <v>425</v>
      </c>
      <c r="K31" s="132" t="s">
        <v>425</v>
      </c>
      <c r="L31" s="132" t="s">
        <v>425</v>
      </c>
      <c r="M31" s="132" t="s">
        <v>425</v>
      </c>
      <c r="N31" s="132" t="s">
        <v>425</v>
      </c>
      <c r="O31" s="132" t="s">
        <v>425</v>
      </c>
      <c r="P31" s="132" t="s">
        <v>425</v>
      </c>
      <c r="Q31" s="132" t="s">
        <v>425</v>
      </c>
      <c r="R31" s="132" t="s">
        <v>425</v>
      </c>
      <c r="S31" s="132" t="s">
        <v>425</v>
      </c>
      <c r="T31" s="132" t="s">
        <v>425</v>
      </c>
      <c r="U31" s="132" t="s">
        <v>425</v>
      </c>
      <c r="V31" s="132" t="s">
        <v>425</v>
      </c>
      <c r="W31" s="132" t="s">
        <v>425</v>
      </c>
      <c r="X31" s="132" t="s">
        <v>425</v>
      </c>
      <c r="Y31" s="132" t="s">
        <v>425</v>
      </c>
      <c r="Z31" s="132" t="s">
        <v>425</v>
      </c>
      <c r="AA31" s="132" t="s">
        <v>42</v>
      </c>
      <c r="AB31" s="132" t="s">
        <v>43</v>
      </c>
      <c r="AC31" s="132" t="s">
        <v>44</v>
      </c>
      <c r="AD31" s="132" t="s">
        <v>45</v>
      </c>
      <c r="AE31" s="133">
        <v>44980</v>
      </c>
      <c r="AF31" s="133">
        <v>46295</v>
      </c>
      <c r="AG31" s="134">
        <v>1473346.89</v>
      </c>
      <c r="AH31" s="134">
        <v>1178660.08</v>
      </c>
      <c r="AI31" s="135">
        <v>79.998816843465804</v>
      </c>
      <c r="AJ31" s="136" t="s">
        <v>120</v>
      </c>
      <c r="AK31" s="132" t="s">
        <v>28</v>
      </c>
      <c r="AL31" s="137" t="s">
        <v>24</v>
      </c>
    </row>
    <row r="32" spans="1:38" s="1" customFormat="1" ht="225" x14ac:dyDescent="0.2">
      <c r="A32" s="142" t="s">
        <v>246</v>
      </c>
      <c r="B32" s="131" t="s">
        <v>40</v>
      </c>
      <c r="C32" s="131" t="s">
        <v>41</v>
      </c>
      <c r="D32" s="131" t="s">
        <v>140</v>
      </c>
      <c r="E32" s="132" t="s">
        <v>247</v>
      </c>
      <c r="F32" s="132" t="s">
        <v>24</v>
      </c>
      <c r="G32" s="132" t="s">
        <v>248</v>
      </c>
      <c r="H32" s="132" t="s">
        <v>24</v>
      </c>
      <c r="I32" s="132" t="s">
        <v>249</v>
      </c>
      <c r="J32" s="132" t="s">
        <v>25</v>
      </c>
      <c r="K32" s="132" t="s">
        <v>425</v>
      </c>
      <c r="L32" s="132" t="s">
        <v>425</v>
      </c>
      <c r="M32" s="132" t="s">
        <v>425</v>
      </c>
      <c r="N32" s="132" t="s">
        <v>425</v>
      </c>
      <c r="O32" s="132" t="s">
        <v>425</v>
      </c>
      <c r="P32" s="132" t="s">
        <v>425</v>
      </c>
      <c r="Q32" s="132" t="s">
        <v>425</v>
      </c>
      <c r="R32" s="132" t="s">
        <v>425</v>
      </c>
      <c r="S32" s="132" t="s">
        <v>425</v>
      </c>
      <c r="T32" s="132" t="s">
        <v>425</v>
      </c>
      <c r="U32" s="132" t="s">
        <v>425</v>
      </c>
      <c r="V32" s="132" t="s">
        <v>425</v>
      </c>
      <c r="W32" s="132" t="s">
        <v>425</v>
      </c>
      <c r="X32" s="132" t="s">
        <v>425</v>
      </c>
      <c r="Y32" s="132" t="s">
        <v>425</v>
      </c>
      <c r="Z32" s="132" t="s">
        <v>425</v>
      </c>
      <c r="AA32" s="132" t="s">
        <v>250</v>
      </c>
      <c r="AB32" s="132" t="s">
        <v>251</v>
      </c>
      <c r="AC32" s="132" t="s">
        <v>252</v>
      </c>
      <c r="AD32" s="132" t="s">
        <v>253</v>
      </c>
      <c r="AE32" s="133">
        <v>44979</v>
      </c>
      <c r="AF32" s="133">
        <v>46210</v>
      </c>
      <c r="AG32" s="134">
        <v>1264800</v>
      </c>
      <c r="AH32" s="134">
        <v>1011840</v>
      </c>
      <c r="AI32" s="135">
        <v>80</v>
      </c>
      <c r="AJ32" s="136" t="s">
        <v>213</v>
      </c>
      <c r="AK32" s="132" t="s">
        <v>28</v>
      </c>
      <c r="AL32" s="137" t="s">
        <v>24</v>
      </c>
    </row>
    <row r="33" spans="1:38" s="1" customFormat="1" ht="326.25" x14ac:dyDescent="0.2">
      <c r="A33" s="142" t="s">
        <v>418</v>
      </c>
      <c r="B33" s="131" t="s">
        <v>40</v>
      </c>
      <c r="C33" s="131" t="s">
        <v>41</v>
      </c>
      <c r="D33" s="131" t="s">
        <v>140</v>
      </c>
      <c r="E33" s="132" t="s">
        <v>379</v>
      </c>
      <c r="F33" s="132" t="s">
        <v>25</v>
      </c>
      <c r="G33" s="132" t="s">
        <v>335</v>
      </c>
      <c r="H33" s="132" t="s">
        <v>24</v>
      </c>
      <c r="I33" s="132" t="s">
        <v>425</v>
      </c>
      <c r="J33" s="132" t="s">
        <v>425</v>
      </c>
      <c r="K33" s="132" t="s">
        <v>425</v>
      </c>
      <c r="L33" s="132" t="s">
        <v>425</v>
      </c>
      <c r="M33" s="132" t="s">
        <v>425</v>
      </c>
      <c r="N33" s="132" t="s">
        <v>425</v>
      </c>
      <c r="O33" s="132" t="s">
        <v>425</v>
      </c>
      <c r="P33" s="132" t="s">
        <v>425</v>
      </c>
      <c r="Q33" s="132" t="s">
        <v>425</v>
      </c>
      <c r="R33" s="132" t="s">
        <v>425</v>
      </c>
      <c r="S33" s="132" t="s">
        <v>425</v>
      </c>
      <c r="T33" s="132" t="s">
        <v>425</v>
      </c>
      <c r="U33" s="132" t="s">
        <v>425</v>
      </c>
      <c r="V33" s="132" t="s">
        <v>425</v>
      </c>
      <c r="W33" s="132" t="s">
        <v>425</v>
      </c>
      <c r="X33" s="132" t="s">
        <v>425</v>
      </c>
      <c r="Y33" s="132" t="s">
        <v>425</v>
      </c>
      <c r="Z33" s="132" t="s">
        <v>425</v>
      </c>
      <c r="AA33" s="132" t="s">
        <v>419</v>
      </c>
      <c r="AB33" s="132" t="s">
        <v>420</v>
      </c>
      <c r="AC33" s="132" t="s">
        <v>421</v>
      </c>
      <c r="AD33" s="132" t="s">
        <v>422</v>
      </c>
      <c r="AE33" s="133">
        <v>45015</v>
      </c>
      <c r="AF33" s="133">
        <v>46387</v>
      </c>
      <c r="AG33" s="134">
        <v>688207.14</v>
      </c>
      <c r="AH33" s="134">
        <v>550565.69999999995</v>
      </c>
      <c r="AI33" s="135">
        <v>79.999998256338898</v>
      </c>
      <c r="AJ33" s="136" t="s">
        <v>423</v>
      </c>
      <c r="AK33" s="132" t="s">
        <v>424</v>
      </c>
      <c r="AL33" s="137" t="s">
        <v>25</v>
      </c>
    </row>
    <row r="34" spans="1:38" s="1" customFormat="1" ht="348.75" x14ac:dyDescent="0.2">
      <c r="A34" s="142" t="s">
        <v>426</v>
      </c>
      <c r="B34" s="131" t="s">
        <v>40</v>
      </c>
      <c r="C34" s="131" t="s">
        <v>41</v>
      </c>
      <c r="D34" s="131" t="s">
        <v>140</v>
      </c>
      <c r="E34" s="132" t="s">
        <v>427</v>
      </c>
      <c r="F34" s="132" t="s">
        <v>25</v>
      </c>
      <c r="G34" s="132" t="s">
        <v>428</v>
      </c>
      <c r="H34" s="132" t="s">
        <v>24</v>
      </c>
      <c r="I34" s="132" t="s">
        <v>429</v>
      </c>
      <c r="J34" s="132" t="s">
        <v>25</v>
      </c>
      <c r="K34" s="132" t="s">
        <v>425</v>
      </c>
      <c r="L34" s="132" t="s">
        <v>425</v>
      </c>
      <c r="M34" s="132" t="s">
        <v>425</v>
      </c>
      <c r="N34" s="132" t="s">
        <v>425</v>
      </c>
      <c r="O34" s="132" t="s">
        <v>425</v>
      </c>
      <c r="P34" s="132" t="s">
        <v>425</v>
      </c>
      <c r="Q34" s="132" t="s">
        <v>425</v>
      </c>
      <c r="R34" s="132" t="s">
        <v>425</v>
      </c>
      <c r="S34" s="132" t="s">
        <v>425</v>
      </c>
      <c r="T34" s="132" t="s">
        <v>425</v>
      </c>
      <c r="U34" s="132" t="s">
        <v>425</v>
      </c>
      <c r="V34" s="132" t="s">
        <v>425</v>
      </c>
      <c r="W34" s="132" t="s">
        <v>425</v>
      </c>
      <c r="X34" s="132" t="s">
        <v>425</v>
      </c>
      <c r="Y34" s="132" t="s">
        <v>425</v>
      </c>
      <c r="Z34" s="132" t="s">
        <v>425</v>
      </c>
      <c r="AA34" s="132" t="s">
        <v>430</v>
      </c>
      <c r="AB34" s="132" t="s">
        <v>431</v>
      </c>
      <c r="AC34" s="132" t="s">
        <v>432</v>
      </c>
      <c r="AD34" s="132" t="s">
        <v>433</v>
      </c>
      <c r="AE34" s="133">
        <v>45261</v>
      </c>
      <c r="AF34" s="133">
        <v>46387</v>
      </c>
      <c r="AG34" s="134">
        <v>880038.94</v>
      </c>
      <c r="AH34" s="134">
        <v>704031.15</v>
      </c>
      <c r="AI34" s="135">
        <v>79.999999772737297</v>
      </c>
      <c r="AJ34" s="136" t="s">
        <v>434</v>
      </c>
      <c r="AK34" s="132" t="s">
        <v>435</v>
      </c>
      <c r="AL34" s="137" t="s">
        <v>25</v>
      </c>
    </row>
    <row r="35" spans="1:38" s="1" customFormat="1" ht="270" x14ac:dyDescent="0.2">
      <c r="A35" s="142" t="s">
        <v>255</v>
      </c>
      <c r="B35" s="131" t="s">
        <v>256</v>
      </c>
      <c r="C35" s="131" t="s">
        <v>102</v>
      </c>
      <c r="D35" s="131" t="s">
        <v>142</v>
      </c>
      <c r="E35" s="132" t="s">
        <v>257</v>
      </c>
      <c r="F35" s="132" t="s">
        <v>24</v>
      </c>
      <c r="G35" s="132" t="s">
        <v>258</v>
      </c>
      <c r="H35" s="132" t="s">
        <v>24</v>
      </c>
      <c r="I35" s="132" t="s">
        <v>425</v>
      </c>
      <c r="J35" s="132" t="s">
        <v>425</v>
      </c>
      <c r="K35" s="132" t="s">
        <v>425</v>
      </c>
      <c r="L35" s="132" t="s">
        <v>425</v>
      </c>
      <c r="M35" s="132" t="s">
        <v>425</v>
      </c>
      <c r="N35" s="132" t="s">
        <v>425</v>
      </c>
      <c r="O35" s="132" t="s">
        <v>425</v>
      </c>
      <c r="P35" s="132" t="s">
        <v>425</v>
      </c>
      <c r="Q35" s="132" t="s">
        <v>425</v>
      </c>
      <c r="R35" s="132" t="s">
        <v>425</v>
      </c>
      <c r="S35" s="132" t="s">
        <v>425</v>
      </c>
      <c r="T35" s="132" t="s">
        <v>425</v>
      </c>
      <c r="U35" s="132" t="s">
        <v>425</v>
      </c>
      <c r="V35" s="132" t="s">
        <v>425</v>
      </c>
      <c r="W35" s="132" t="s">
        <v>425</v>
      </c>
      <c r="X35" s="132" t="s">
        <v>425</v>
      </c>
      <c r="Y35" s="132" t="s">
        <v>425</v>
      </c>
      <c r="Z35" s="132" t="s">
        <v>425</v>
      </c>
      <c r="AA35" s="132" t="s">
        <v>259</v>
      </c>
      <c r="AB35" s="132" t="s">
        <v>260</v>
      </c>
      <c r="AC35" s="132" t="s">
        <v>261</v>
      </c>
      <c r="AD35" s="132" t="s">
        <v>262</v>
      </c>
      <c r="AE35" s="133">
        <v>44978</v>
      </c>
      <c r="AF35" s="133">
        <v>47118</v>
      </c>
      <c r="AG35" s="134">
        <v>4784850.93</v>
      </c>
      <c r="AH35" s="134">
        <v>3827880.74</v>
      </c>
      <c r="AI35" s="135">
        <v>79.9999999164028</v>
      </c>
      <c r="AJ35" s="136" t="s">
        <v>263</v>
      </c>
      <c r="AK35" s="132" t="s">
        <v>264</v>
      </c>
      <c r="AL35" s="137" t="s">
        <v>24</v>
      </c>
    </row>
    <row r="36" spans="1:38" s="1" customFormat="1" ht="270" x14ac:dyDescent="0.2">
      <c r="A36" s="142" t="s">
        <v>265</v>
      </c>
      <c r="B36" s="131" t="s">
        <v>256</v>
      </c>
      <c r="C36" s="131" t="s">
        <v>102</v>
      </c>
      <c r="D36" s="131" t="s">
        <v>142</v>
      </c>
      <c r="E36" s="132" t="s">
        <v>266</v>
      </c>
      <c r="F36" s="132" t="s">
        <v>24</v>
      </c>
      <c r="G36" s="132" t="s">
        <v>267</v>
      </c>
      <c r="H36" s="132" t="s">
        <v>24</v>
      </c>
      <c r="I36" s="132" t="s">
        <v>425</v>
      </c>
      <c r="J36" s="132" t="s">
        <v>425</v>
      </c>
      <c r="K36" s="132" t="s">
        <v>425</v>
      </c>
      <c r="L36" s="132" t="s">
        <v>425</v>
      </c>
      <c r="M36" s="132" t="s">
        <v>425</v>
      </c>
      <c r="N36" s="132" t="s">
        <v>425</v>
      </c>
      <c r="O36" s="132" t="s">
        <v>425</v>
      </c>
      <c r="P36" s="132" t="s">
        <v>425</v>
      </c>
      <c r="Q36" s="132" t="s">
        <v>425</v>
      </c>
      <c r="R36" s="132" t="s">
        <v>425</v>
      </c>
      <c r="S36" s="132" t="s">
        <v>425</v>
      </c>
      <c r="T36" s="132" t="s">
        <v>425</v>
      </c>
      <c r="U36" s="132" t="s">
        <v>425</v>
      </c>
      <c r="V36" s="132" t="s">
        <v>425</v>
      </c>
      <c r="W36" s="132" t="s">
        <v>425</v>
      </c>
      <c r="X36" s="132" t="s">
        <v>425</v>
      </c>
      <c r="Y36" s="132" t="s">
        <v>425</v>
      </c>
      <c r="Z36" s="132" t="s">
        <v>425</v>
      </c>
      <c r="AA36" s="132" t="s">
        <v>268</v>
      </c>
      <c r="AB36" s="132" t="s">
        <v>269</v>
      </c>
      <c r="AC36" s="132" t="s">
        <v>270</v>
      </c>
      <c r="AD36" s="132" t="s">
        <v>271</v>
      </c>
      <c r="AE36" s="133">
        <v>44978</v>
      </c>
      <c r="AF36" s="133">
        <v>47118</v>
      </c>
      <c r="AG36" s="134">
        <v>4784850.9400000004</v>
      </c>
      <c r="AH36" s="134">
        <v>3827880.75</v>
      </c>
      <c r="AI36" s="135">
        <v>79.9999999582014</v>
      </c>
      <c r="AJ36" s="136" t="s">
        <v>272</v>
      </c>
      <c r="AK36" s="132" t="s">
        <v>273</v>
      </c>
      <c r="AL36" s="137" t="s">
        <v>24</v>
      </c>
    </row>
    <row r="37" spans="1:38" s="1" customFormat="1" ht="247.5" x14ac:dyDescent="0.2">
      <c r="A37" s="142" t="s">
        <v>274</v>
      </c>
      <c r="B37" s="131" t="s">
        <v>256</v>
      </c>
      <c r="C37" s="131" t="s">
        <v>102</v>
      </c>
      <c r="D37" s="131" t="s">
        <v>142</v>
      </c>
      <c r="E37" s="132" t="s">
        <v>275</v>
      </c>
      <c r="F37" s="132" t="s">
        <v>25</v>
      </c>
      <c r="G37" s="132" t="s">
        <v>276</v>
      </c>
      <c r="H37" s="132" t="s">
        <v>25</v>
      </c>
      <c r="I37" s="132" t="s">
        <v>425</v>
      </c>
      <c r="J37" s="132" t="s">
        <v>425</v>
      </c>
      <c r="K37" s="132" t="s">
        <v>425</v>
      </c>
      <c r="L37" s="132" t="s">
        <v>425</v>
      </c>
      <c r="M37" s="132" t="s">
        <v>425</v>
      </c>
      <c r="N37" s="132" t="s">
        <v>425</v>
      </c>
      <c r="O37" s="132" t="s">
        <v>425</v>
      </c>
      <c r="P37" s="132" t="s">
        <v>425</v>
      </c>
      <c r="Q37" s="132" t="s">
        <v>425</v>
      </c>
      <c r="R37" s="132" t="s">
        <v>425</v>
      </c>
      <c r="S37" s="132" t="s">
        <v>425</v>
      </c>
      <c r="T37" s="132" t="s">
        <v>425</v>
      </c>
      <c r="U37" s="132" t="s">
        <v>425</v>
      </c>
      <c r="V37" s="132" t="s">
        <v>425</v>
      </c>
      <c r="W37" s="132" t="s">
        <v>425</v>
      </c>
      <c r="X37" s="132" t="s">
        <v>425</v>
      </c>
      <c r="Y37" s="132" t="s">
        <v>425</v>
      </c>
      <c r="Z37" s="132" t="s">
        <v>425</v>
      </c>
      <c r="AA37" s="132" t="s">
        <v>277</v>
      </c>
      <c r="AB37" s="132" t="s">
        <v>278</v>
      </c>
      <c r="AC37" s="132" t="s">
        <v>279</v>
      </c>
      <c r="AD37" s="132" t="s">
        <v>280</v>
      </c>
      <c r="AE37" s="133">
        <v>44980</v>
      </c>
      <c r="AF37" s="133">
        <v>47118</v>
      </c>
      <c r="AG37" s="134">
        <v>4784850.9400000004</v>
      </c>
      <c r="AH37" s="134">
        <v>3827880.75</v>
      </c>
      <c r="AI37" s="135">
        <v>79.9999999582014</v>
      </c>
      <c r="AJ37" s="136" t="s">
        <v>281</v>
      </c>
      <c r="AK37" s="132" t="s">
        <v>282</v>
      </c>
      <c r="AL37" s="137" t="s">
        <v>25</v>
      </c>
    </row>
    <row r="38" spans="1:38" s="1" customFormat="1" ht="247.5" x14ac:dyDescent="0.2">
      <c r="A38" s="143" t="s">
        <v>283</v>
      </c>
      <c r="B38" s="105" t="s">
        <v>256</v>
      </c>
      <c r="C38" s="105" t="s">
        <v>102</v>
      </c>
      <c r="D38" s="105" t="s">
        <v>142</v>
      </c>
      <c r="E38" s="106" t="s">
        <v>284</v>
      </c>
      <c r="F38" s="106" t="s">
        <v>24</v>
      </c>
      <c r="G38" s="106" t="s">
        <v>285</v>
      </c>
      <c r="H38" s="106" t="s">
        <v>24</v>
      </c>
      <c r="I38" s="106" t="s">
        <v>425</v>
      </c>
      <c r="J38" s="106" t="s">
        <v>425</v>
      </c>
      <c r="K38" s="106" t="s">
        <v>425</v>
      </c>
      <c r="L38" s="106" t="s">
        <v>425</v>
      </c>
      <c r="M38" s="106" t="s">
        <v>425</v>
      </c>
      <c r="N38" s="106" t="s">
        <v>425</v>
      </c>
      <c r="O38" s="106" t="s">
        <v>425</v>
      </c>
      <c r="P38" s="106" t="s">
        <v>425</v>
      </c>
      <c r="Q38" s="106" t="s">
        <v>425</v>
      </c>
      <c r="R38" s="106" t="s">
        <v>425</v>
      </c>
      <c r="S38" s="106" t="s">
        <v>425</v>
      </c>
      <c r="T38" s="106" t="s">
        <v>425</v>
      </c>
      <c r="U38" s="106" t="s">
        <v>425</v>
      </c>
      <c r="V38" s="106" t="s">
        <v>425</v>
      </c>
      <c r="W38" s="106" t="s">
        <v>425</v>
      </c>
      <c r="X38" s="106" t="s">
        <v>425</v>
      </c>
      <c r="Y38" s="106" t="s">
        <v>425</v>
      </c>
      <c r="Z38" s="106" t="s">
        <v>425</v>
      </c>
      <c r="AA38" s="106" t="s">
        <v>286</v>
      </c>
      <c r="AB38" s="106" t="s">
        <v>287</v>
      </c>
      <c r="AC38" s="106" t="s">
        <v>288</v>
      </c>
      <c r="AD38" s="106" t="s">
        <v>289</v>
      </c>
      <c r="AE38" s="107">
        <v>44981</v>
      </c>
      <c r="AF38" s="107">
        <v>47118</v>
      </c>
      <c r="AG38" s="108">
        <v>4780660.41</v>
      </c>
      <c r="AH38" s="108">
        <v>3824528.32</v>
      </c>
      <c r="AI38" s="109">
        <v>79.9999998326591</v>
      </c>
      <c r="AJ38" s="110" t="s">
        <v>290</v>
      </c>
      <c r="AK38" s="106" t="s">
        <v>291</v>
      </c>
      <c r="AL38" s="111" t="s">
        <v>24</v>
      </c>
    </row>
    <row r="39" spans="1:38" s="1" customFormat="1" ht="12" x14ac:dyDescent="0.2">
      <c r="A39" s="38"/>
      <c r="B39" s="39"/>
      <c r="C39" s="39"/>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1"/>
      <c r="AF39" s="41"/>
      <c r="AG39" s="66"/>
      <c r="AH39" s="66"/>
      <c r="AI39" s="66"/>
      <c r="AJ39" s="66"/>
      <c r="AK39" s="40"/>
      <c r="AL39" s="38"/>
    </row>
    <row r="40" spans="1:38" s="37" customFormat="1" ht="12" x14ac:dyDescent="0.2">
      <c r="A40" s="38"/>
      <c r="B40" s="38"/>
      <c r="C40" s="39"/>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16"/>
      <c r="AD40" s="16"/>
      <c r="AE40" s="41"/>
      <c r="AF40" s="41"/>
      <c r="AG40" s="42"/>
      <c r="AH40" s="42"/>
      <c r="AI40" s="42"/>
      <c r="AJ40" s="42"/>
      <c r="AK40" s="40"/>
      <c r="AL40" s="38"/>
    </row>
    <row r="41" spans="1:38" s="2" customFormat="1" ht="36" customHeight="1"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12" t="s">
        <v>117</v>
      </c>
      <c r="AE41" s="114"/>
      <c r="AF41" s="51" t="s">
        <v>29</v>
      </c>
      <c r="AG41" s="50" t="s">
        <v>113</v>
      </c>
      <c r="AH41" s="50" t="s">
        <v>108</v>
      </c>
      <c r="AI41" s="50" t="s">
        <v>171</v>
      </c>
    </row>
    <row r="42" spans="1:38" s="2" customFormat="1" ht="36" customHeight="1"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13" t="s">
        <v>118</v>
      </c>
      <c r="AE42" s="115"/>
      <c r="AF42" s="43" t="s">
        <v>32</v>
      </c>
      <c r="AG42" s="31" t="s">
        <v>114</v>
      </c>
      <c r="AH42" s="31" t="s">
        <v>115</v>
      </c>
      <c r="AI42" s="31" t="s">
        <v>172</v>
      </c>
    </row>
    <row r="43" spans="1:38" s="2" customFormat="1" ht="12" x14ac:dyDescent="0.2">
      <c r="A43" s="129"/>
      <c r="B43" s="123"/>
      <c r="C43" s="123"/>
      <c r="D43" s="123"/>
      <c r="E43" s="124"/>
      <c r="F43" s="124"/>
      <c r="G43" s="125"/>
      <c r="H43" s="125"/>
      <c r="I43" s="125"/>
      <c r="J43" s="124"/>
      <c r="K43" s="125"/>
      <c r="L43" s="124"/>
      <c r="M43" s="125"/>
      <c r="N43" s="124"/>
      <c r="O43" s="125"/>
      <c r="P43" s="124"/>
      <c r="Q43" s="125"/>
      <c r="R43" s="124"/>
      <c r="S43" s="125"/>
      <c r="T43" s="124"/>
      <c r="U43" s="124"/>
      <c r="V43" s="124"/>
      <c r="W43" s="124"/>
      <c r="X43" s="124"/>
      <c r="Y43" s="125"/>
      <c r="Z43" s="124"/>
      <c r="AA43" s="124"/>
      <c r="AB43" s="126"/>
      <c r="AC43" s="127"/>
      <c r="AD43" s="116" t="s">
        <v>88</v>
      </c>
      <c r="AE43" s="117"/>
      <c r="AF43" s="44">
        <f t="shared" ref="AF43:AF49" si="0">COUNTIF(C:C,AD43)</f>
        <v>3</v>
      </c>
      <c r="AG43" s="62">
        <f t="shared" ref="AG43:AG49" si="1">SUMIF(C:C,AD43,AG:AG)</f>
        <v>5319189.9400000004</v>
      </c>
      <c r="AH43" s="62">
        <f t="shared" ref="AH43:AH49" si="2">SUMIF(C:C,AD43,AH:AH)</f>
        <v>4255351.41</v>
      </c>
      <c r="AI43" s="93">
        <f>IF(AH43=0,"0",AH43/AG43)</f>
        <v>0.79999989810478545</v>
      </c>
    </row>
    <row r="44" spans="1:38" s="2" customFormat="1" ht="12" x14ac:dyDescent="0.2">
      <c r="A44" s="129"/>
      <c r="B44" s="123"/>
      <c r="C44" s="123"/>
      <c r="D44" s="123"/>
      <c r="E44" s="124"/>
      <c r="F44" s="124"/>
      <c r="G44" s="125"/>
      <c r="H44" s="125"/>
      <c r="I44" s="125"/>
      <c r="J44" s="124"/>
      <c r="K44" s="125"/>
      <c r="L44" s="124"/>
      <c r="M44" s="125"/>
      <c r="N44" s="124"/>
      <c r="O44" s="125"/>
      <c r="P44" s="124"/>
      <c r="Q44" s="125"/>
      <c r="R44" s="124"/>
      <c r="S44" s="125"/>
      <c r="T44" s="124"/>
      <c r="U44" s="124"/>
      <c r="V44" s="124"/>
      <c r="W44" s="124"/>
      <c r="X44" s="124"/>
      <c r="Y44" s="125"/>
      <c r="Z44" s="124"/>
      <c r="AA44" s="124"/>
      <c r="AB44" s="126"/>
      <c r="AC44" s="127"/>
      <c r="AD44" s="118" t="s">
        <v>90</v>
      </c>
      <c r="AE44" s="119"/>
      <c r="AF44" s="45">
        <f t="shared" si="0"/>
        <v>1</v>
      </c>
      <c r="AG44" s="63">
        <f t="shared" si="1"/>
        <v>1181916.79</v>
      </c>
      <c r="AH44" s="63">
        <f t="shared" si="2"/>
        <v>945533.02</v>
      </c>
      <c r="AI44" s="93">
        <f t="shared" ref="AI44:AI49" si="3">IF(AH44=0,"0",AH44/AG44)</f>
        <v>0.79999965141370066</v>
      </c>
    </row>
    <row r="45" spans="1:38" s="2" customFormat="1" ht="12" x14ac:dyDescent="0.2">
      <c r="A45" s="129"/>
      <c r="B45" s="123"/>
      <c r="C45" s="123"/>
      <c r="D45" s="123"/>
      <c r="E45" s="124"/>
      <c r="F45" s="124"/>
      <c r="G45" s="125"/>
      <c r="H45" s="125"/>
      <c r="I45" s="125"/>
      <c r="J45" s="124"/>
      <c r="K45" s="125"/>
      <c r="L45" s="124"/>
      <c r="M45" s="125"/>
      <c r="N45" s="124"/>
      <c r="O45" s="125"/>
      <c r="P45" s="124"/>
      <c r="Q45" s="125"/>
      <c r="R45" s="124"/>
      <c r="S45" s="125"/>
      <c r="T45" s="124"/>
      <c r="U45" s="124"/>
      <c r="V45" s="124"/>
      <c r="W45" s="124"/>
      <c r="X45" s="124"/>
      <c r="Y45" s="125"/>
      <c r="Z45" s="124"/>
      <c r="AA45" s="124"/>
      <c r="AB45" s="126"/>
      <c r="AC45" s="127"/>
      <c r="AD45" s="118" t="s">
        <v>92</v>
      </c>
      <c r="AE45" s="119"/>
      <c r="AF45" s="45">
        <f t="shared" si="0"/>
        <v>3</v>
      </c>
      <c r="AG45" s="63">
        <f t="shared" si="1"/>
        <v>3805211.4299999997</v>
      </c>
      <c r="AH45" s="63">
        <f t="shared" si="2"/>
        <v>3044168.3099999996</v>
      </c>
      <c r="AI45" s="93">
        <f t="shared" si="3"/>
        <v>0.79999978082689605</v>
      </c>
    </row>
    <row r="46" spans="1:38" s="2" customFormat="1" ht="12" x14ac:dyDescent="0.2">
      <c r="A46" s="129"/>
      <c r="B46" s="123"/>
      <c r="C46" s="123"/>
      <c r="D46" s="123"/>
      <c r="E46" s="124"/>
      <c r="F46" s="124"/>
      <c r="G46" s="125"/>
      <c r="H46" s="125"/>
      <c r="I46" s="125"/>
      <c r="J46" s="124"/>
      <c r="K46" s="125"/>
      <c r="L46" s="124"/>
      <c r="M46" s="125"/>
      <c r="N46" s="124"/>
      <c r="O46" s="125"/>
      <c r="P46" s="124"/>
      <c r="Q46" s="125"/>
      <c r="R46" s="124"/>
      <c r="S46" s="125"/>
      <c r="T46" s="124"/>
      <c r="U46" s="124"/>
      <c r="V46" s="124"/>
      <c r="W46" s="124"/>
      <c r="X46" s="124"/>
      <c r="Y46" s="125"/>
      <c r="Z46" s="124"/>
      <c r="AA46" s="124"/>
      <c r="AB46" s="126"/>
      <c r="AC46" s="127"/>
      <c r="AD46" s="118" t="s">
        <v>94</v>
      </c>
      <c r="AE46" s="119"/>
      <c r="AF46" s="45">
        <f t="shared" si="0"/>
        <v>9</v>
      </c>
      <c r="AG46" s="63">
        <f t="shared" si="1"/>
        <v>9822311.5600000024</v>
      </c>
      <c r="AH46" s="63">
        <f t="shared" si="2"/>
        <v>7857848.459999999</v>
      </c>
      <c r="AI46" s="93">
        <f t="shared" si="3"/>
        <v>0.79999991977448504</v>
      </c>
    </row>
    <row r="47" spans="1:38" s="2" customFormat="1" ht="12" x14ac:dyDescent="0.2">
      <c r="A47" s="129"/>
      <c r="B47" s="123"/>
      <c r="C47" s="123"/>
      <c r="D47" s="123"/>
      <c r="E47" s="124"/>
      <c r="F47" s="124"/>
      <c r="G47" s="125"/>
      <c r="H47" s="125"/>
      <c r="I47" s="125"/>
      <c r="J47" s="124"/>
      <c r="K47" s="125"/>
      <c r="L47" s="124"/>
      <c r="M47" s="125"/>
      <c r="N47" s="124"/>
      <c r="O47" s="125"/>
      <c r="P47" s="124"/>
      <c r="Q47" s="125"/>
      <c r="R47" s="124"/>
      <c r="S47" s="125"/>
      <c r="T47" s="124"/>
      <c r="U47" s="124"/>
      <c r="V47" s="124"/>
      <c r="W47" s="124"/>
      <c r="X47" s="124"/>
      <c r="Y47" s="125"/>
      <c r="Z47" s="124"/>
      <c r="AA47" s="124"/>
      <c r="AB47" s="126"/>
      <c r="AC47" s="127"/>
      <c r="AD47" s="118" t="s">
        <v>41</v>
      </c>
      <c r="AE47" s="119"/>
      <c r="AF47" s="45">
        <f t="shared" si="0"/>
        <v>9</v>
      </c>
      <c r="AG47" s="63">
        <f t="shared" si="1"/>
        <v>15567939.270000001</v>
      </c>
      <c r="AH47" s="63">
        <f t="shared" si="2"/>
        <v>12454333.92</v>
      </c>
      <c r="AI47" s="94">
        <f t="shared" si="3"/>
        <v>0.79999887615183374</v>
      </c>
    </row>
    <row r="48" spans="1:38" s="2" customFormat="1" ht="12" x14ac:dyDescent="0.2">
      <c r="A48" s="129"/>
      <c r="B48" s="123"/>
      <c r="C48" s="123"/>
      <c r="D48" s="123"/>
      <c r="E48" s="124"/>
      <c r="F48" s="124"/>
      <c r="G48" s="125"/>
      <c r="H48" s="125"/>
      <c r="I48" s="125"/>
      <c r="J48" s="124"/>
      <c r="K48" s="125"/>
      <c r="L48" s="124"/>
      <c r="M48" s="125"/>
      <c r="N48" s="124"/>
      <c r="O48" s="125"/>
      <c r="P48" s="124"/>
      <c r="Q48" s="125"/>
      <c r="R48" s="124"/>
      <c r="S48" s="125"/>
      <c r="T48" s="124"/>
      <c r="U48" s="124"/>
      <c r="V48" s="124"/>
      <c r="W48" s="124"/>
      <c r="X48" s="124"/>
      <c r="Y48" s="125"/>
      <c r="Z48" s="124"/>
      <c r="AA48" s="124"/>
      <c r="AB48" s="126"/>
      <c r="AC48" s="127"/>
      <c r="AD48" s="120" t="s">
        <v>99</v>
      </c>
      <c r="AE48" s="121"/>
      <c r="AF48" s="67">
        <f t="shared" si="0"/>
        <v>0</v>
      </c>
      <c r="AG48" s="68">
        <f t="shared" si="1"/>
        <v>0</v>
      </c>
      <c r="AH48" s="68">
        <f t="shared" si="2"/>
        <v>0</v>
      </c>
      <c r="AI48" s="139" t="str">
        <f t="shared" si="3"/>
        <v>0</v>
      </c>
    </row>
    <row r="49" spans="1:38" s="2" customFormat="1" ht="12" x14ac:dyDescent="0.2">
      <c r="A49" s="129"/>
      <c r="B49" s="123"/>
      <c r="C49" s="123"/>
      <c r="D49" s="123"/>
      <c r="E49" s="124"/>
      <c r="F49" s="124"/>
      <c r="G49" s="125"/>
      <c r="H49" s="125"/>
      <c r="I49" s="125"/>
      <c r="J49" s="124"/>
      <c r="K49" s="125"/>
      <c r="L49" s="124"/>
      <c r="M49" s="125"/>
      <c r="N49" s="124"/>
      <c r="O49" s="125"/>
      <c r="P49" s="124"/>
      <c r="Q49" s="125"/>
      <c r="R49" s="124"/>
      <c r="S49" s="125"/>
      <c r="T49" s="124"/>
      <c r="U49" s="124"/>
      <c r="V49" s="124"/>
      <c r="W49" s="124"/>
      <c r="X49" s="124"/>
      <c r="Y49" s="125"/>
      <c r="Z49" s="124"/>
      <c r="AA49" s="124"/>
      <c r="AB49" s="126"/>
      <c r="AC49" s="127"/>
      <c r="AD49" s="122" t="s">
        <v>102</v>
      </c>
      <c r="AE49" s="69"/>
      <c r="AF49" s="46">
        <f t="shared" si="0"/>
        <v>4</v>
      </c>
      <c r="AG49" s="64">
        <f t="shared" si="1"/>
        <v>19135213.220000003</v>
      </c>
      <c r="AH49" s="64">
        <f t="shared" si="2"/>
        <v>15308170.560000001</v>
      </c>
      <c r="AI49" s="95">
        <f t="shared" si="3"/>
        <v>0.79999999916384512</v>
      </c>
    </row>
    <row r="50" spans="1:38" s="2" customFormat="1" ht="12" x14ac:dyDescent="0.2">
      <c r="A50" s="129"/>
      <c r="B50" s="123"/>
      <c r="C50" s="123"/>
      <c r="D50" s="123"/>
      <c r="E50" s="124"/>
      <c r="F50" s="124"/>
      <c r="G50" s="125"/>
      <c r="H50" s="125"/>
      <c r="I50" s="125"/>
      <c r="J50" s="124"/>
      <c r="K50" s="125"/>
      <c r="L50" s="124"/>
      <c r="M50" s="125"/>
      <c r="N50" s="124"/>
      <c r="O50" s="125"/>
      <c r="P50" s="124"/>
      <c r="Q50" s="125"/>
      <c r="R50" s="124"/>
      <c r="S50" s="125"/>
      <c r="T50" s="124"/>
      <c r="U50" s="124"/>
      <c r="V50" s="124"/>
      <c r="W50" s="124"/>
      <c r="X50" s="124"/>
      <c r="Y50" s="125"/>
      <c r="Z50" s="124"/>
      <c r="AA50" s="124"/>
      <c r="AB50" s="126"/>
      <c r="AC50" s="127"/>
      <c r="AD50" s="49" t="s">
        <v>33</v>
      </c>
      <c r="AE50" s="48"/>
      <c r="AF50" s="47">
        <f>SUM(AF43:AF49)</f>
        <v>29</v>
      </c>
      <c r="AG50" s="65">
        <f>SUM(AG43:AG49)</f>
        <v>54831782.210000008</v>
      </c>
      <c r="AH50" s="65">
        <f>SUM(AH43:AH49)</f>
        <v>43865405.68</v>
      </c>
      <c r="AI50" s="96">
        <f>AH50/AG50</f>
        <v>0.79999963364313187</v>
      </c>
    </row>
    <row r="51" spans="1:38" s="2" customFormat="1" ht="36" customHeight="1" x14ac:dyDescent="0.2">
      <c r="A51" s="130"/>
      <c r="B51" s="123"/>
      <c r="C51" s="123"/>
      <c r="D51" s="123"/>
      <c r="E51" s="124"/>
      <c r="F51" s="124"/>
      <c r="G51" s="125"/>
      <c r="H51" s="125"/>
      <c r="I51" s="125"/>
      <c r="J51" s="124"/>
      <c r="K51" s="125"/>
      <c r="L51" s="124"/>
      <c r="M51" s="125"/>
      <c r="N51" s="124"/>
      <c r="O51" s="125"/>
      <c r="P51" s="124"/>
      <c r="Q51" s="125"/>
      <c r="R51" s="124"/>
      <c r="S51" s="125"/>
      <c r="T51" s="124"/>
      <c r="U51" s="124"/>
      <c r="V51" s="124"/>
      <c r="W51" s="124"/>
      <c r="X51" s="124"/>
      <c r="Y51" s="125"/>
      <c r="Z51" s="124"/>
      <c r="AA51" s="124"/>
      <c r="AB51" s="126"/>
      <c r="AC51" s="127"/>
      <c r="AD51" s="33"/>
      <c r="AE51" s="34"/>
      <c r="AF51" s="34"/>
      <c r="AG51" s="35"/>
      <c r="AH51" s="36"/>
      <c r="AI51" s="36"/>
      <c r="AJ51" s="36"/>
      <c r="AK51" s="36"/>
      <c r="AL51" s="36"/>
    </row>
    <row r="52" spans="1:38" s="2" customFormat="1" ht="36" customHeight="1" x14ac:dyDescent="0.2">
      <c r="A52" s="26"/>
      <c r="B52" s="21"/>
      <c r="C52" s="21"/>
      <c r="D52" s="21"/>
      <c r="E52" s="21"/>
      <c r="F52" s="21"/>
      <c r="G52" s="21"/>
      <c r="H52" s="32"/>
      <c r="I52" s="32"/>
      <c r="J52" s="32"/>
      <c r="K52" s="32"/>
      <c r="L52" s="32"/>
      <c r="M52" s="32"/>
      <c r="N52" s="32"/>
      <c r="O52" s="32"/>
      <c r="P52" s="32"/>
      <c r="Q52" s="32"/>
      <c r="R52" s="32"/>
      <c r="S52" s="32"/>
      <c r="T52" s="32"/>
      <c r="U52" s="32"/>
      <c r="V52" s="32"/>
      <c r="W52" s="32"/>
      <c r="X52" s="32"/>
      <c r="Y52" s="32"/>
      <c r="Z52" s="32"/>
      <c r="AA52" s="27"/>
      <c r="AB52" s="27"/>
      <c r="AC52" s="27"/>
      <c r="AD52" s="27"/>
      <c r="AE52" s="27"/>
      <c r="AF52" s="27"/>
      <c r="AG52" s="138"/>
      <c r="AH52" s="138"/>
      <c r="AI52" s="138"/>
      <c r="AJ52" s="138"/>
      <c r="AK52" s="138"/>
      <c r="AL52" s="138"/>
    </row>
  </sheetData>
  <sheetProtection sort="0" autoFilter="0"/>
  <autoFilter ref="A9:AL10" xr:uid="{00000000-0009-0000-0000-000000000000}"/>
  <mergeCells count="1">
    <mergeCell ref="AG52:AL52"/>
  </mergeCells>
  <pageMargins left="0.70866141732283472" right="0.70866141732283472" top="0.78740157480314965" bottom="0.78740157480314965" header="0.31496062992125984" footer="0.31496062992125984"/>
  <pageSetup paperSize="8" scale="45" fitToHeight="0" orientation="landscape" r:id="rId1"/>
  <headerFooter>
    <oddFooter>&amp;LDatenstand / Stav: 03.07.2023
Lauf-ID: / Identifikační č.: 20230703 dwh4p&amp;CSeite &amp;P von &amp;N&amp;RBericht vom / Zpráva z: 04.07.2023
Erstellt: Fördermittelverwaltung / Zpracováno: Správa dotačních prostředků</oddFooter>
  </headerFooter>
  <ignoredErrors>
    <ignoredError sqref="AF43:AF49"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8"/>
  <sheetViews>
    <sheetView topLeftCell="A37" workbookViewId="0">
      <selection activeCell="C71" sqref="C71"/>
    </sheetView>
  </sheetViews>
  <sheetFormatPr baseColWidth="10" defaultColWidth="11.5703125" defaultRowHeight="12.75" x14ac:dyDescent="0.2"/>
  <cols>
    <col min="1" max="1" width="24.42578125" style="9" customWidth="1"/>
    <col min="2" max="3" width="58.42578125" style="8" customWidth="1"/>
    <col min="4" max="16384" width="11.5703125" style="10"/>
  </cols>
  <sheetData>
    <row r="1" spans="1:3" ht="26.25" customHeight="1" x14ac:dyDescent="0.2">
      <c r="A1" s="91" t="s">
        <v>123</v>
      </c>
      <c r="B1" s="86"/>
      <c r="C1" s="87"/>
    </row>
    <row r="2" spans="1:3" ht="26.25" customHeight="1" thickBot="1" x14ac:dyDescent="0.25">
      <c r="A2" s="90" t="s">
        <v>124</v>
      </c>
      <c r="B2" s="88"/>
      <c r="C2" s="89"/>
    </row>
    <row r="3" spans="1:3" ht="13.5" thickBot="1" x14ac:dyDescent="0.25">
      <c r="A3" s="76"/>
    </row>
    <row r="4" spans="1:3" s="54" customFormat="1" ht="26.45" customHeight="1" x14ac:dyDescent="0.2">
      <c r="A4" s="55" t="s">
        <v>12</v>
      </c>
      <c r="B4" s="56" t="s">
        <v>30</v>
      </c>
      <c r="C4" s="57"/>
    </row>
    <row r="5" spans="1:3" s="54" customFormat="1" ht="26.25" thickBot="1" x14ac:dyDescent="0.25">
      <c r="A5" s="58" t="s">
        <v>21</v>
      </c>
      <c r="B5" s="53"/>
      <c r="C5" s="59" t="s">
        <v>31</v>
      </c>
    </row>
    <row r="6" spans="1:3" ht="38.25" x14ac:dyDescent="0.2">
      <c r="A6" s="7">
        <v>26</v>
      </c>
      <c r="B6" s="3" t="s">
        <v>50</v>
      </c>
      <c r="C6" s="6" t="s">
        <v>51</v>
      </c>
    </row>
    <row r="7" spans="1:3" ht="25.5" x14ac:dyDescent="0.2">
      <c r="A7" s="70">
        <v>28</v>
      </c>
      <c r="B7" s="73" t="s">
        <v>52</v>
      </c>
      <c r="C7" s="72" t="s">
        <v>53</v>
      </c>
    </row>
    <row r="8" spans="1:3" ht="51" x14ac:dyDescent="0.2">
      <c r="A8" s="70">
        <v>29</v>
      </c>
      <c r="B8" s="73" t="s">
        <v>54</v>
      </c>
      <c r="C8" s="72" t="s">
        <v>55</v>
      </c>
    </row>
    <row r="9" spans="1:3" ht="63.75" x14ac:dyDescent="0.2">
      <c r="A9" s="70">
        <v>58</v>
      </c>
      <c r="B9" s="73" t="s">
        <v>56</v>
      </c>
      <c r="C9" s="72" t="s">
        <v>57</v>
      </c>
    </row>
    <row r="10" spans="1:3" ht="63.75" x14ac:dyDescent="0.2">
      <c r="A10" s="70">
        <v>59</v>
      </c>
      <c r="B10" s="73" t="s">
        <v>58</v>
      </c>
      <c r="C10" s="72" t="s">
        <v>59</v>
      </c>
    </row>
    <row r="11" spans="1:3" ht="63.75" x14ac:dyDescent="0.2">
      <c r="A11" s="70">
        <v>60</v>
      </c>
      <c r="B11" s="73" t="s">
        <v>60</v>
      </c>
      <c r="C11" s="72" t="s">
        <v>61</v>
      </c>
    </row>
    <row r="12" spans="1:3" ht="76.5" x14ac:dyDescent="0.2">
      <c r="A12" s="70">
        <v>61</v>
      </c>
      <c r="B12" s="73" t="s">
        <v>62</v>
      </c>
      <c r="C12" s="72" t="s">
        <v>63</v>
      </c>
    </row>
    <row r="13" spans="1:3" ht="51" x14ac:dyDescent="0.2">
      <c r="A13" s="70">
        <v>64</v>
      </c>
      <c r="B13" s="73" t="s">
        <v>64</v>
      </c>
      <c r="C13" s="72" t="s">
        <v>65</v>
      </c>
    </row>
    <row r="14" spans="1:3" ht="25.5" x14ac:dyDescent="0.2">
      <c r="A14" s="70">
        <v>79</v>
      </c>
      <c r="B14" s="73" t="s">
        <v>66</v>
      </c>
      <c r="C14" s="72" t="s">
        <v>67</v>
      </c>
    </row>
    <row r="15" spans="1:3" x14ac:dyDescent="0.2">
      <c r="A15" s="70">
        <v>83</v>
      </c>
      <c r="B15" s="73" t="s">
        <v>68</v>
      </c>
      <c r="C15" s="72" t="s">
        <v>69</v>
      </c>
    </row>
    <row r="16" spans="1:3" ht="25.5" x14ac:dyDescent="0.2">
      <c r="A16" s="70">
        <v>148</v>
      </c>
      <c r="B16" s="73" t="s">
        <v>70</v>
      </c>
      <c r="C16" s="72" t="s">
        <v>71</v>
      </c>
    </row>
    <row r="17" spans="1:3" ht="25.5" x14ac:dyDescent="0.2">
      <c r="A17" s="70">
        <v>149</v>
      </c>
      <c r="B17" s="73" t="s">
        <v>72</v>
      </c>
      <c r="C17" s="72" t="s">
        <v>73</v>
      </c>
    </row>
    <row r="18" spans="1:3" ht="25.5" x14ac:dyDescent="0.2">
      <c r="A18" s="70">
        <v>150</v>
      </c>
      <c r="B18" s="73" t="s">
        <v>74</v>
      </c>
      <c r="C18" s="72" t="s">
        <v>75</v>
      </c>
    </row>
    <row r="19" spans="1:3" ht="25.5" x14ac:dyDescent="0.2">
      <c r="A19" s="70">
        <v>151</v>
      </c>
      <c r="B19" s="73" t="s">
        <v>76</v>
      </c>
      <c r="C19" s="72" t="s">
        <v>77</v>
      </c>
    </row>
    <row r="20" spans="1:3" ht="25.5" x14ac:dyDescent="0.2">
      <c r="A20" s="70">
        <v>165</v>
      </c>
      <c r="B20" s="73" t="s">
        <v>78</v>
      </c>
      <c r="C20" s="72" t="s">
        <v>79</v>
      </c>
    </row>
    <row r="21" spans="1:3" ht="25.5" x14ac:dyDescent="0.2">
      <c r="A21" s="70">
        <v>166</v>
      </c>
      <c r="B21" s="73" t="s">
        <v>80</v>
      </c>
      <c r="C21" s="72" t="s">
        <v>81</v>
      </c>
    </row>
    <row r="22" spans="1:3" ht="25.5" x14ac:dyDescent="0.2">
      <c r="A22" s="70">
        <v>171</v>
      </c>
      <c r="B22" s="73" t="s">
        <v>82</v>
      </c>
      <c r="C22" s="72" t="s">
        <v>83</v>
      </c>
    </row>
    <row r="23" spans="1:3" ht="64.5" thickBot="1" x14ac:dyDescent="0.25">
      <c r="A23" s="71">
        <v>173</v>
      </c>
      <c r="B23" s="4" t="s">
        <v>84</v>
      </c>
      <c r="C23" s="5" t="s">
        <v>85</v>
      </c>
    </row>
    <row r="24" spans="1:3" ht="13.5" thickBot="1" x14ac:dyDescent="0.25"/>
    <row r="25" spans="1:3" ht="26.25" customHeight="1" x14ac:dyDescent="0.2">
      <c r="A25" s="55" t="s">
        <v>107</v>
      </c>
      <c r="B25" s="56" t="s">
        <v>30</v>
      </c>
      <c r="C25" s="57"/>
    </row>
    <row r="26" spans="1:3" ht="26.25" customHeight="1" x14ac:dyDescent="0.2">
      <c r="A26" s="58" t="s">
        <v>86</v>
      </c>
      <c r="B26" s="53"/>
      <c r="C26" s="59" t="s">
        <v>31</v>
      </c>
    </row>
    <row r="27" spans="1:3" ht="38.25" x14ac:dyDescent="0.2">
      <c r="A27" s="80" t="s">
        <v>88</v>
      </c>
      <c r="B27" s="81" t="s">
        <v>87</v>
      </c>
      <c r="C27" s="82" t="s">
        <v>89</v>
      </c>
    </row>
    <row r="28" spans="1:3" ht="51" x14ac:dyDescent="0.2">
      <c r="A28" s="80" t="s">
        <v>90</v>
      </c>
      <c r="B28" s="81" t="s">
        <v>105</v>
      </c>
      <c r="C28" s="82" t="s">
        <v>91</v>
      </c>
    </row>
    <row r="29" spans="1:3" ht="51" x14ac:dyDescent="0.2">
      <c r="A29" s="80" t="s">
        <v>92</v>
      </c>
      <c r="B29" s="81" t="s">
        <v>106</v>
      </c>
      <c r="C29" s="82" t="s">
        <v>93</v>
      </c>
    </row>
    <row r="30" spans="1:3" ht="76.5" x14ac:dyDescent="0.2">
      <c r="A30" s="80" t="s">
        <v>94</v>
      </c>
      <c r="B30" s="81" t="s">
        <v>95</v>
      </c>
      <c r="C30" s="82" t="s">
        <v>96</v>
      </c>
    </row>
    <row r="31" spans="1:3" ht="38.25" x14ac:dyDescent="0.2">
      <c r="A31" s="80" t="s">
        <v>41</v>
      </c>
      <c r="B31" s="81" t="s">
        <v>97</v>
      </c>
      <c r="C31" s="82" t="s">
        <v>98</v>
      </c>
    </row>
    <row r="32" spans="1:3" ht="51" customHeight="1" x14ac:dyDescent="0.2">
      <c r="A32" s="80" t="s">
        <v>99</v>
      </c>
      <c r="B32" s="81" t="s">
        <v>100</v>
      </c>
      <c r="C32" s="82" t="s">
        <v>101</v>
      </c>
    </row>
    <row r="33" spans="1:3" ht="39" thickBot="1" x14ac:dyDescent="0.25">
      <c r="A33" s="83" t="s">
        <v>102</v>
      </c>
      <c r="B33" s="84" t="s">
        <v>103</v>
      </c>
      <c r="C33" s="85" t="s">
        <v>104</v>
      </c>
    </row>
    <row r="34" spans="1:3" ht="13.5" thickBot="1" x14ac:dyDescent="0.25"/>
    <row r="35" spans="1:3" s="54" customFormat="1" x14ac:dyDescent="0.2">
      <c r="A35" s="55" t="s">
        <v>126</v>
      </c>
      <c r="B35" s="56" t="s">
        <v>30</v>
      </c>
      <c r="C35" s="57"/>
    </row>
    <row r="36" spans="1:3" s="54" customFormat="1" x14ac:dyDescent="0.2">
      <c r="A36" s="58" t="s">
        <v>125</v>
      </c>
      <c r="B36" s="53"/>
      <c r="C36" s="59" t="s">
        <v>31</v>
      </c>
    </row>
    <row r="37" spans="1:3" x14ac:dyDescent="0.2">
      <c r="A37" s="77" t="s">
        <v>127</v>
      </c>
      <c r="B37" s="78" t="s">
        <v>130</v>
      </c>
      <c r="C37" s="79" t="s">
        <v>129</v>
      </c>
    </row>
    <row r="38" spans="1:3" ht="25.5" x14ac:dyDescent="0.2">
      <c r="A38" s="77" t="s">
        <v>128</v>
      </c>
      <c r="B38" s="78" t="s">
        <v>131</v>
      </c>
      <c r="C38" s="79" t="s">
        <v>132</v>
      </c>
    </row>
    <row r="39" spans="1:3" ht="25.5" x14ac:dyDescent="0.2">
      <c r="A39" s="77" t="s">
        <v>143</v>
      </c>
      <c r="B39" s="78" t="s">
        <v>133</v>
      </c>
      <c r="C39" s="79" t="s">
        <v>144</v>
      </c>
    </row>
    <row r="40" spans="1:3" ht="25.5" x14ac:dyDescent="0.2">
      <c r="A40" s="77" t="s">
        <v>134</v>
      </c>
      <c r="B40" s="78" t="s">
        <v>145</v>
      </c>
      <c r="C40" s="79" t="s">
        <v>146</v>
      </c>
    </row>
    <row r="41" spans="1:3" ht="25.5" x14ac:dyDescent="0.2">
      <c r="A41" s="77" t="s">
        <v>135</v>
      </c>
      <c r="B41" s="78" t="s">
        <v>147</v>
      </c>
      <c r="C41" s="79" t="s">
        <v>148</v>
      </c>
    </row>
    <row r="42" spans="1:3" x14ac:dyDescent="0.2">
      <c r="A42" s="77" t="s">
        <v>136</v>
      </c>
      <c r="B42" s="78" t="s">
        <v>149</v>
      </c>
      <c r="C42" s="79" t="s">
        <v>150</v>
      </c>
    </row>
    <row r="43" spans="1:3" x14ac:dyDescent="0.2">
      <c r="A43" s="77" t="s">
        <v>137</v>
      </c>
      <c r="B43" s="78" t="s">
        <v>151</v>
      </c>
      <c r="C43" s="79" t="s">
        <v>152</v>
      </c>
    </row>
    <row r="44" spans="1:3" ht="25.5" x14ac:dyDescent="0.2">
      <c r="A44" s="77" t="s">
        <v>138</v>
      </c>
      <c r="B44" s="78" t="s">
        <v>153</v>
      </c>
      <c r="C44" s="79" t="s">
        <v>154</v>
      </c>
    </row>
    <row r="45" spans="1:3" x14ac:dyDescent="0.2">
      <c r="A45" s="77" t="s">
        <v>156</v>
      </c>
      <c r="B45" s="78" t="s">
        <v>155</v>
      </c>
      <c r="C45" s="79" t="s">
        <v>157</v>
      </c>
    </row>
    <row r="46" spans="1:3" x14ac:dyDescent="0.2">
      <c r="A46" s="77" t="s">
        <v>139</v>
      </c>
      <c r="B46" s="78" t="s">
        <v>158</v>
      </c>
      <c r="C46" s="79" t="s">
        <v>159</v>
      </c>
    </row>
    <row r="47" spans="1:3" x14ac:dyDescent="0.2">
      <c r="A47" s="77" t="s">
        <v>140</v>
      </c>
      <c r="B47" s="78" t="s">
        <v>160</v>
      </c>
      <c r="C47" s="79" t="s">
        <v>161</v>
      </c>
    </row>
    <row r="48" spans="1:3" ht="25.5" x14ac:dyDescent="0.2">
      <c r="A48" s="77" t="s">
        <v>141</v>
      </c>
      <c r="B48" s="78" t="s">
        <v>162</v>
      </c>
      <c r="C48" s="79" t="s">
        <v>163</v>
      </c>
    </row>
    <row r="49" spans="1:3" x14ac:dyDescent="0.2">
      <c r="A49" s="77" t="s">
        <v>164</v>
      </c>
      <c r="B49" s="78" t="s">
        <v>168</v>
      </c>
      <c r="C49" s="79" t="s">
        <v>165</v>
      </c>
    </row>
    <row r="50" spans="1:3" ht="13.5" thickBot="1" x14ac:dyDescent="0.25">
      <c r="A50" s="60" t="s">
        <v>142</v>
      </c>
      <c r="B50" s="4" t="s">
        <v>166</v>
      </c>
      <c r="C50" s="5" t="s">
        <v>167</v>
      </c>
    </row>
    <row r="51" spans="1:3" ht="13.5" thickBot="1" x14ac:dyDescent="0.25"/>
    <row r="52" spans="1:3" x14ac:dyDescent="0.2">
      <c r="A52" s="55" t="s">
        <v>47</v>
      </c>
      <c r="B52" s="56" t="s">
        <v>30</v>
      </c>
      <c r="C52" s="57"/>
    </row>
    <row r="53" spans="1:3" x14ac:dyDescent="0.2">
      <c r="A53" s="58" t="s">
        <v>116</v>
      </c>
      <c r="B53" s="53"/>
      <c r="C53" s="59" t="s">
        <v>31</v>
      </c>
    </row>
    <row r="54" spans="1:3" ht="13.5" thickBot="1" x14ac:dyDescent="0.25">
      <c r="A54" s="60">
        <v>672</v>
      </c>
      <c r="B54" s="4" t="s">
        <v>254</v>
      </c>
      <c r="C54" s="5" t="s">
        <v>254</v>
      </c>
    </row>
    <row r="55" spans="1:3" ht="13.5" thickBot="1" x14ac:dyDescent="0.25"/>
    <row r="56" spans="1:3" x14ac:dyDescent="0.2">
      <c r="A56" s="50" t="s">
        <v>122</v>
      </c>
      <c r="B56" s="56" t="s">
        <v>30</v>
      </c>
      <c r="C56" s="57"/>
    </row>
    <row r="57" spans="1:3" x14ac:dyDescent="0.2">
      <c r="A57" s="31" t="s">
        <v>48</v>
      </c>
      <c r="B57" s="53"/>
      <c r="C57" s="59" t="s">
        <v>31</v>
      </c>
    </row>
    <row r="58" spans="1:3" ht="13.5" thickBot="1" x14ac:dyDescent="0.25">
      <c r="A58" s="60" t="s">
        <v>169</v>
      </c>
      <c r="B58" s="4" t="s">
        <v>46</v>
      </c>
      <c r="C58" s="5" t="s">
        <v>170</v>
      </c>
    </row>
  </sheetData>
  <sheetProtection selectLockedCells="1" selectUnlockedCells="1"/>
  <pageMargins left="0.70866141732283472" right="0.70866141732283472" top="0.78740157480314965" bottom="0.78740157480314965" header="0.31496062992125984" footer="0.31496062992125984"/>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Liste der Vorhaben</vt:lpstr>
      <vt:lpstr>Legende</vt:lpstr>
      <vt:lpstr>'Liste der Vorhaben'!Drucktitel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2016-12-01T15:09:16Z</dcterms:created>
  <dcterms:modified xsi:type="dcterms:W3CDTF">2024-04-04T08:24:03Z</dcterms:modified>
</cp:coreProperties>
</file>